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yn/Desktop/リーグ関係/令和6年/"/>
    </mc:Choice>
  </mc:AlternateContent>
  <xr:revisionPtr revIDLastSave="0" documentId="13_ncr:1_{1B977082-54D0-C040-A7F5-784665E57AF7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男子　R６" sheetId="1" r:id="rId1"/>
    <sheet name="女子R６" sheetId="2" r:id="rId2"/>
    <sheet name="原本　2" sheetId="7" r:id="rId3"/>
    <sheet name="原本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V40" i="1"/>
  <c r="V4" i="2"/>
  <c r="V21" i="2"/>
  <c r="V23" i="2"/>
  <c r="AI63" i="1"/>
  <c r="V55" i="1"/>
  <c r="S55" i="1"/>
  <c r="AE40" i="2"/>
  <c r="AE42" i="2"/>
  <c r="AE44" i="2"/>
  <c r="AE46" i="2"/>
  <c r="AE48" i="2"/>
  <c r="AE50" i="2"/>
  <c r="AE52" i="2"/>
  <c r="AE54" i="2"/>
  <c r="AE38" i="2"/>
  <c r="Y23" i="2"/>
  <c r="Y25" i="2"/>
  <c r="Y27" i="2"/>
  <c r="Y29" i="2"/>
  <c r="Y31" i="2"/>
  <c r="Y33" i="2"/>
  <c r="Y21" i="2"/>
  <c r="Y6" i="2"/>
  <c r="Y8" i="2"/>
  <c r="Y10" i="2"/>
  <c r="Y12" i="2"/>
  <c r="Y14" i="2"/>
  <c r="Y16" i="2"/>
  <c r="Y4" i="2"/>
  <c r="Y74" i="1"/>
  <c r="Y76" i="1"/>
  <c r="Y78" i="1"/>
  <c r="Y80" i="1"/>
  <c r="Y82" i="1"/>
  <c r="Y72" i="1"/>
  <c r="Y57" i="1"/>
  <c r="Y59" i="1"/>
  <c r="Y61" i="1"/>
  <c r="Y63" i="1"/>
  <c r="Y65" i="1"/>
  <c r="Y67" i="1"/>
  <c r="Y55" i="1"/>
  <c r="Y40" i="1"/>
  <c r="Y42" i="1"/>
  <c r="Y44" i="1"/>
  <c r="Y46" i="1"/>
  <c r="Y48" i="1"/>
  <c r="Y50" i="1"/>
  <c r="Y38" i="1"/>
  <c r="Y23" i="1"/>
  <c r="Y25" i="1"/>
  <c r="Y27" i="1"/>
  <c r="Y29" i="1"/>
  <c r="Y31" i="1"/>
  <c r="Y33" i="1"/>
  <c r="Y21" i="1"/>
  <c r="Y6" i="1"/>
  <c r="Y8" i="1"/>
  <c r="Y10" i="1"/>
  <c r="Y12" i="1"/>
  <c r="Y14" i="1"/>
  <c r="Y16" i="1"/>
  <c r="Y4" i="1"/>
  <c r="D82" i="1"/>
  <c r="S71" i="1"/>
  <c r="AI82" i="1"/>
  <c r="AH82" i="1"/>
  <c r="S82" i="1"/>
  <c r="P82" i="1"/>
  <c r="M82" i="1"/>
  <c r="J82" i="1"/>
  <c r="G82" i="1"/>
  <c r="AI80" i="1"/>
  <c r="AH80" i="1"/>
  <c r="S80" i="1"/>
  <c r="P80" i="1"/>
  <c r="M80" i="1"/>
  <c r="J80" i="1"/>
  <c r="G80" i="1"/>
  <c r="D80" i="1"/>
  <c r="AI78" i="1"/>
  <c r="AH78" i="1"/>
  <c r="S78" i="1"/>
  <c r="P78" i="1"/>
  <c r="M78" i="1"/>
  <c r="J78" i="1"/>
  <c r="G78" i="1"/>
  <c r="D78" i="1"/>
  <c r="AI76" i="1"/>
  <c r="AH76" i="1"/>
  <c r="S76" i="1"/>
  <c r="P76" i="1"/>
  <c r="M76" i="1"/>
  <c r="J76" i="1"/>
  <c r="G76" i="1"/>
  <c r="D76" i="1"/>
  <c r="AI74" i="1"/>
  <c r="AH74" i="1"/>
  <c r="S74" i="1"/>
  <c r="P74" i="1"/>
  <c r="M74" i="1"/>
  <c r="J74" i="1"/>
  <c r="G74" i="1"/>
  <c r="D74" i="1"/>
  <c r="AI72" i="1"/>
  <c r="AH72" i="1"/>
  <c r="S72" i="1"/>
  <c r="P72" i="1"/>
  <c r="M72" i="1"/>
  <c r="J72" i="1"/>
  <c r="G72" i="1"/>
  <c r="D72" i="1"/>
  <c r="P71" i="1"/>
  <c r="M71" i="1"/>
  <c r="J71" i="1"/>
  <c r="G71" i="1"/>
  <c r="D71" i="1"/>
  <c r="AI67" i="1"/>
  <c r="AH67" i="1"/>
  <c r="V67" i="1"/>
  <c r="S67" i="1"/>
  <c r="P67" i="1"/>
  <c r="M67" i="1"/>
  <c r="J67" i="1"/>
  <c r="G67" i="1"/>
  <c r="D67" i="1"/>
  <c r="AI65" i="1"/>
  <c r="AH65" i="1"/>
  <c r="V65" i="1"/>
  <c r="S65" i="1"/>
  <c r="P65" i="1"/>
  <c r="M65" i="1"/>
  <c r="J65" i="1"/>
  <c r="G65" i="1"/>
  <c r="D65" i="1"/>
  <c r="AH63" i="1"/>
  <c r="V63" i="1"/>
  <c r="S63" i="1"/>
  <c r="P63" i="1"/>
  <c r="M63" i="1"/>
  <c r="J63" i="1"/>
  <c r="G63" i="1"/>
  <c r="D63" i="1"/>
  <c r="AI61" i="1"/>
  <c r="AH61" i="1"/>
  <c r="V61" i="1"/>
  <c r="S61" i="1"/>
  <c r="P61" i="1"/>
  <c r="M61" i="1"/>
  <c r="J61" i="1"/>
  <c r="G61" i="1"/>
  <c r="D61" i="1"/>
  <c r="AI59" i="1"/>
  <c r="AH59" i="1"/>
  <c r="V59" i="1"/>
  <c r="S59" i="1"/>
  <c r="P59" i="1"/>
  <c r="M59" i="1"/>
  <c r="J59" i="1"/>
  <c r="G59" i="1"/>
  <c r="D59" i="1"/>
  <c r="AI57" i="1"/>
  <c r="AH57" i="1"/>
  <c r="V57" i="1"/>
  <c r="S57" i="1"/>
  <c r="P57" i="1"/>
  <c r="M57" i="1"/>
  <c r="J57" i="1"/>
  <c r="G57" i="1"/>
  <c r="D57" i="1"/>
  <c r="AI55" i="1"/>
  <c r="AH55" i="1"/>
  <c r="P55" i="1"/>
  <c r="M55" i="1"/>
  <c r="J55" i="1"/>
  <c r="G55" i="1"/>
  <c r="D55" i="1"/>
  <c r="AA55" i="1" s="1"/>
  <c r="V54" i="1"/>
  <c r="S54" i="1"/>
  <c r="P54" i="1"/>
  <c r="M54" i="1"/>
  <c r="J54" i="1"/>
  <c r="G54" i="1"/>
  <c r="D54" i="1"/>
  <c r="AJ55" i="1" l="1"/>
  <c r="AJ59" i="1"/>
  <c r="AJ78" i="1"/>
  <c r="Z80" i="1"/>
  <c r="AA82" i="1"/>
  <c r="AA65" i="1"/>
  <c r="Z76" i="1"/>
  <c r="AJ80" i="1"/>
  <c r="AJ74" i="1"/>
  <c r="AJ57" i="1"/>
  <c r="AJ61" i="1"/>
  <c r="AA74" i="1"/>
  <c r="AA76" i="1"/>
  <c r="AJ76" i="1"/>
  <c r="AA80" i="1"/>
  <c r="Z63" i="1"/>
  <c r="AJ82" i="1"/>
  <c r="AA63" i="1"/>
  <c r="AA61" i="1"/>
  <c r="Z72" i="1"/>
  <c r="AJ72" i="1"/>
  <c r="AA72" i="1"/>
  <c r="AA78" i="1"/>
  <c r="AA57" i="1"/>
  <c r="Z67" i="1"/>
  <c r="Z78" i="1"/>
  <c r="Z61" i="1"/>
  <c r="Z55" i="1"/>
  <c r="AA67" i="1"/>
  <c r="Z74" i="1"/>
  <c r="Z82" i="1"/>
  <c r="Z65" i="1"/>
  <c r="AJ65" i="1"/>
  <c r="AJ63" i="1"/>
  <c r="AJ67" i="1"/>
  <c r="AA59" i="1"/>
  <c r="Z59" i="1"/>
  <c r="Z57" i="1"/>
  <c r="V71" i="7" l="1"/>
  <c r="S71" i="7"/>
  <c r="P71" i="7"/>
  <c r="M71" i="7"/>
  <c r="J71" i="7"/>
  <c r="G71" i="7"/>
  <c r="D71" i="7"/>
  <c r="V69" i="7"/>
  <c r="S69" i="7"/>
  <c r="P69" i="7"/>
  <c r="M69" i="7"/>
  <c r="J69" i="7"/>
  <c r="G69" i="7"/>
  <c r="D69" i="7"/>
  <c r="V67" i="7"/>
  <c r="S67" i="7"/>
  <c r="P67" i="7"/>
  <c r="M67" i="7"/>
  <c r="J67" i="7"/>
  <c r="G67" i="7"/>
  <c r="D67" i="7"/>
  <c r="V65" i="7"/>
  <c r="S65" i="7"/>
  <c r="P65" i="7"/>
  <c r="M65" i="7"/>
  <c r="J65" i="7"/>
  <c r="G65" i="7"/>
  <c r="D65" i="7"/>
  <c r="V63" i="7"/>
  <c r="S63" i="7"/>
  <c r="P63" i="7"/>
  <c r="M63" i="7"/>
  <c r="J63" i="7"/>
  <c r="G63" i="7"/>
  <c r="D63" i="7"/>
  <c r="V61" i="7"/>
  <c r="S61" i="7"/>
  <c r="P61" i="7"/>
  <c r="M61" i="7"/>
  <c r="J61" i="7"/>
  <c r="G61" i="7"/>
  <c r="D61" i="7"/>
  <c r="V59" i="7"/>
  <c r="S59" i="7"/>
  <c r="P59" i="7"/>
  <c r="M59" i="7"/>
  <c r="J59" i="7"/>
  <c r="G59" i="7"/>
  <c r="D59" i="7"/>
  <c r="AN54" i="7"/>
  <c r="AM54" i="7"/>
  <c r="AO54" i="7" s="1"/>
  <c r="AE54" i="7"/>
  <c r="AB54" i="7"/>
  <c r="Y54" i="7"/>
  <c r="V54" i="7"/>
  <c r="S54" i="7"/>
  <c r="P54" i="7"/>
  <c r="M54" i="7"/>
  <c r="J54" i="7"/>
  <c r="G54" i="7"/>
  <c r="D54" i="7"/>
  <c r="AN52" i="7"/>
  <c r="AO52" i="7" s="1"/>
  <c r="AM52" i="7"/>
  <c r="AE52" i="7"/>
  <c r="AB52" i="7"/>
  <c r="Y52" i="7"/>
  <c r="V52" i="7"/>
  <c r="S52" i="7"/>
  <c r="P52" i="7"/>
  <c r="M52" i="7"/>
  <c r="J52" i="7"/>
  <c r="G52" i="7"/>
  <c r="D52" i="7"/>
  <c r="AN50" i="7"/>
  <c r="AM50" i="7"/>
  <c r="AO50" i="7" s="1"/>
  <c r="AE50" i="7"/>
  <c r="AB50" i="7"/>
  <c r="Y50" i="7"/>
  <c r="V50" i="7"/>
  <c r="S50" i="7"/>
  <c r="P50" i="7"/>
  <c r="M50" i="7"/>
  <c r="J50" i="7"/>
  <c r="G50" i="7"/>
  <c r="D50" i="7"/>
  <c r="AN48" i="7"/>
  <c r="AM48" i="7"/>
  <c r="AO48" i="7" s="1"/>
  <c r="AE48" i="7"/>
  <c r="AB48" i="7"/>
  <c r="Y48" i="7"/>
  <c r="V48" i="7"/>
  <c r="S48" i="7"/>
  <c r="P48" i="7"/>
  <c r="M48" i="7"/>
  <c r="J48" i="7"/>
  <c r="G48" i="7"/>
  <c r="D48" i="7"/>
  <c r="AO46" i="7"/>
  <c r="AN46" i="7"/>
  <c r="AM46" i="7"/>
  <c r="AE46" i="7"/>
  <c r="AB46" i="7"/>
  <c r="Y46" i="7"/>
  <c r="V46" i="7"/>
  <c r="S46" i="7"/>
  <c r="P46" i="7"/>
  <c r="M46" i="7"/>
  <c r="J46" i="7"/>
  <c r="G46" i="7"/>
  <c r="D46" i="7"/>
  <c r="AN44" i="7"/>
  <c r="AO44" i="7" s="1"/>
  <c r="AM44" i="7"/>
  <c r="AE44" i="7"/>
  <c r="AB44" i="7"/>
  <c r="Y44" i="7"/>
  <c r="V44" i="7"/>
  <c r="S44" i="7"/>
  <c r="P44" i="7"/>
  <c r="M44" i="7"/>
  <c r="J44" i="7"/>
  <c r="G44" i="7"/>
  <c r="D44" i="7"/>
  <c r="AO42" i="7"/>
  <c r="AN42" i="7"/>
  <c r="AM42" i="7"/>
  <c r="AE42" i="7"/>
  <c r="AB42" i="7"/>
  <c r="Y42" i="7"/>
  <c r="V42" i="7"/>
  <c r="S42" i="7"/>
  <c r="P42" i="7"/>
  <c r="M42" i="7"/>
  <c r="J42" i="7"/>
  <c r="G42" i="7"/>
  <c r="D42" i="7"/>
  <c r="AN40" i="7"/>
  <c r="AM40" i="7"/>
  <c r="AO40" i="7" s="1"/>
  <c r="AE40" i="7"/>
  <c r="AB40" i="7"/>
  <c r="Y40" i="7"/>
  <c r="V40" i="7"/>
  <c r="S40" i="7"/>
  <c r="P40" i="7"/>
  <c r="M40" i="7"/>
  <c r="J40" i="7"/>
  <c r="G40" i="7"/>
  <c r="D40" i="7"/>
  <c r="AN38" i="7"/>
  <c r="AM38" i="7"/>
  <c r="AO38" i="7" s="1"/>
  <c r="AE38" i="7"/>
  <c r="AB38" i="7"/>
  <c r="Y38" i="7"/>
  <c r="V38" i="7"/>
  <c r="S38" i="7"/>
  <c r="P38" i="7"/>
  <c r="M38" i="7"/>
  <c r="J38" i="7"/>
  <c r="G38" i="7"/>
  <c r="D38" i="7"/>
  <c r="AB37" i="7"/>
  <c r="Y37" i="7"/>
  <c r="V37" i="7"/>
  <c r="S37" i="7"/>
  <c r="P37" i="7"/>
  <c r="M37" i="7"/>
  <c r="J37" i="7"/>
  <c r="G37" i="7"/>
  <c r="D37" i="7"/>
  <c r="AI33" i="7"/>
  <c r="AH33" i="7"/>
  <c r="AG33" i="7"/>
  <c r="Y33" i="7"/>
  <c r="V33" i="7"/>
  <c r="S33" i="7"/>
  <c r="P33" i="7"/>
  <c r="M33" i="7"/>
  <c r="J33" i="7"/>
  <c r="G33" i="7"/>
  <c r="D33" i="7"/>
  <c r="AH31" i="7"/>
  <c r="AG31" i="7"/>
  <c r="AI31" i="7" s="1"/>
  <c r="Y31" i="7"/>
  <c r="V31" i="7"/>
  <c r="S31" i="7"/>
  <c r="P31" i="7"/>
  <c r="M31" i="7"/>
  <c r="J31" i="7"/>
  <c r="G31" i="7"/>
  <c r="AA31" i="7" s="1"/>
  <c r="D31" i="7"/>
  <c r="AH29" i="7"/>
  <c r="AG29" i="7"/>
  <c r="AI29" i="7" s="1"/>
  <c r="Y29" i="7"/>
  <c r="V29" i="7"/>
  <c r="S29" i="7"/>
  <c r="P29" i="7"/>
  <c r="M29" i="7"/>
  <c r="J29" i="7"/>
  <c r="G29" i="7"/>
  <c r="D29" i="7"/>
  <c r="AA29" i="7" s="1"/>
  <c r="AH27" i="7"/>
  <c r="AG27" i="7"/>
  <c r="AI27" i="7" s="1"/>
  <c r="Y27" i="7"/>
  <c r="V27" i="7"/>
  <c r="S27" i="7"/>
  <c r="P27" i="7"/>
  <c r="M27" i="7"/>
  <c r="J27" i="7"/>
  <c r="G27" i="7"/>
  <c r="D27" i="7"/>
  <c r="AH25" i="7"/>
  <c r="AG25" i="7"/>
  <c r="AI25" i="7" s="1"/>
  <c r="Y25" i="7"/>
  <c r="V25" i="7"/>
  <c r="S25" i="7"/>
  <c r="P25" i="7"/>
  <c r="M25" i="7"/>
  <c r="J25" i="7"/>
  <c r="G25" i="7"/>
  <c r="D25" i="7"/>
  <c r="AH23" i="7"/>
  <c r="AG23" i="7"/>
  <c r="AI23" i="7" s="1"/>
  <c r="Y23" i="7"/>
  <c r="V23" i="7"/>
  <c r="S23" i="7"/>
  <c r="P23" i="7"/>
  <c r="M23" i="7"/>
  <c r="J23" i="7"/>
  <c r="G23" i="7"/>
  <c r="AA23" i="7" s="1"/>
  <c r="D23" i="7"/>
  <c r="AH21" i="7"/>
  <c r="AG21" i="7"/>
  <c r="AI21" i="7" s="1"/>
  <c r="Y21" i="7"/>
  <c r="V21" i="7"/>
  <c r="S21" i="7"/>
  <c r="P21" i="7"/>
  <c r="M21" i="7"/>
  <c r="J21" i="7"/>
  <c r="G21" i="7"/>
  <c r="D21" i="7"/>
  <c r="AA21" i="7" s="1"/>
  <c r="V20" i="7"/>
  <c r="S20" i="7"/>
  <c r="P20" i="7"/>
  <c r="M20" i="7"/>
  <c r="J20" i="7"/>
  <c r="G20" i="7"/>
  <c r="D20" i="7"/>
  <c r="AH16" i="7"/>
  <c r="AG16" i="7"/>
  <c r="AI16" i="7" s="1"/>
  <c r="Y16" i="7"/>
  <c r="V16" i="7"/>
  <c r="S16" i="7"/>
  <c r="P16" i="7"/>
  <c r="M16" i="7"/>
  <c r="J16" i="7"/>
  <c r="G16" i="7"/>
  <c r="D16" i="7"/>
  <c r="AH14" i="7"/>
  <c r="AG14" i="7"/>
  <c r="AI14" i="7" s="1"/>
  <c r="Y14" i="7"/>
  <c r="V14" i="7"/>
  <c r="S14" i="7"/>
  <c r="P14" i="7"/>
  <c r="M14" i="7"/>
  <c r="J14" i="7"/>
  <c r="G14" i="7"/>
  <c r="AA14" i="7" s="1"/>
  <c r="D14" i="7"/>
  <c r="AH12" i="7"/>
  <c r="AG12" i="7"/>
  <c r="AI12" i="7" s="1"/>
  <c r="Y12" i="7"/>
  <c r="V12" i="7"/>
  <c r="S12" i="7"/>
  <c r="P12" i="7"/>
  <c r="M12" i="7"/>
  <c r="J12" i="7"/>
  <c r="G12" i="7"/>
  <c r="D12" i="7"/>
  <c r="AH10" i="7"/>
  <c r="AG10" i="7"/>
  <c r="AI10" i="7" s="1"/>
  <c r="Y10" i="7"/>
  <c r="V10" i="7"/>
  <c r="S10" i="7"/>
  <c r="P10" i="7"/>
  <c r="M10" i="7"/>
  <c r="J10" i="7"/>
  <c r="G10" i="7"/>
  <c r="D10" i="7"/>
  <c r="AI8" i="7"/>
  <c r="AH8" i="7"/>
  <c r="AG8" i="7"/>
  <c r="Y8" i="7"/>
  <c r="V8" i="7"/>
  <c r="S8" i="7"/>
  <c r="P8" i="7"/>
  <c r="M8" i="7"/>
  <c r="J8" i="7"/>
  <c r="G8" i="7"/>
  <c r="D8" i="7"/>
  <c r="AH6" i="7"/>
  <c r="AG6" i="7"/>
  <c r="AI6" i="7" s="1"/>
  <c r="Y6" i="7"/>
  <c r="V6" i="7"/>
  <c r="S6" i="7"/>
  <c r="P6" i="7"/>
  <c r="M6" i="7"/>
  <c r="J6" i="7"/>
  <c r="G6" i="7"/>
  <c r="AA6" i="7" s="1"/>
  <c r="D6" i="7"/>
  <c r="AH4" i="7"/>
  <c r="AG4" i="7"/>
  <c r="AI4" i="7" s="1"/>
  <c r="Y4" i="7"/>
  <c r="V4" i="7"/>
  <c r="S4" i="7"/>
  <c r="P4" i="7"/>
  <c r="M4" i="7"/>
  <c r="J4" i="7"/>
  <c r="G4" i="7"/>
  <c r="D4" i="7"/>
  <c r="AA4" i="7" s="1"/>
  <c r="V3" i="7"/>
  <c r="S3" i="7"/>
  <c r="P3" i="7"/>
  <c r="M3" i="7"/>
  <c r="J3" i="7"/>
  <c r="G3" i="7"/>
  <c r="D3" i="7"/>
  <c r="V50" i="1"/>
  <c r="S50" i="1"/>
  <c r="P50" i="1"/>
  <c r="M50" i="1"/>
  <c r="J50" i="1"/>
  <c r="G50" i="1"/>
  <c r="D50" i="1"/>
  <c r="V48" i="1"/>
  <c r="S48" i="1"/>
  <c r="P48" i="1"/>
  <c r="M48" i="1"/>
  <c r="J48" i="1"/>
  <c r="G48" i="1"/>
  <c r="D48" i="1"/>
  <c r="V46" i="1"/>
  <c r="S46" i="1"/>
  <c r="P46" i="1"/>
  <c r="M46" i="1"/>
  <c r="J46" i="1"/>
  <c r="G46" i="1"/>
  <c r="D46" i="1"/>
  <c r="V44" i="1"/>
  <c r="S44" i="1"/>
  <c r="P44" i="1"/>
  <c r="M44" i="1"/>
  <c r="J44" i="1"/>
  <c r="G44" i="1"/>
  <c r="D44" i="1"/>
  <c r="V42" i="1"/>
  <c r="S42" i="1"/>
  <c r="P42" i="1"/>
  <c r="M42" i="1"/>
  <c r="J42" i="1"/>
  <c r="G42" i="1"/>
  <c r="D42" i="1"/>
  <c r="S40" i="1"/>
  <c r="P40" i="1"/>
  <c r="M40" i="1"/>
  <c r="J40" i="1"/>
  <c r="G40" i="1"/>
  <c r="D40" i="1"/>
  <c r="S38" i="1"/>
  <c r="P38" i="1"/>
  <c r="M38" i="1"/>
  <c r="J38" i="1"/>
  <c r="G38" i="1"/>
  <c r="D38" i="1"/>
  <c r="V33" i="1"/>
  <c r="S33" i="1"/>
  <c r="P33" i="1"/>
  <c r="M33" i="1"/>
  <c r="J33" i="1"/>
  <c r="G33" i="1"/>
  <c r="D33" i="1"/>
  <c r="V31" i="1"/>
  <c r="S31" i="1"/>
  <c r="P31" i="1"/>
  <c r="M31" i="1"/>
  <c r="J31" i="1"/>
  <c r="G31" i="1"/>
  <c r="D31" i="1"/>
  <c r="V29" i="1"/>
  <c r="S29" i="1"/>
  <c r="P29" i="1"/>
  <c r="M29" i="1"/>
  <c r="J29" i="1"/>
  <c r="G29" i="1"/>
  <c r="D29" i="1"/>
  <c r="V27" i="1"/>
  <c r="S27" i="1"/>
  <c r="P27" i="1"/>
  <c r="M27" i="1"/>
  <c r="J27" i="1"/>
  <c r="G27" i="1"/>
  <c r="D27" i="1"/>
  <c r="V25" i="1"/>
  <c r="S25" i="1"/>
  <c r="P25" i="1"/>
  <c r="M25" i="1"/>
  <c r="J25" i="1"/>
  <c r="G25" i="1"/>
  <c r="D25" i="1"/>
  <c r="V23" i="1"/>
  <c r="S23" i="1"/>
  <c r="P23" i="1"/>
  <c r="M23" i="1"/>
  <c r="J23" i="1"/>
  <c r="G23" i="1"/>
  <c r="D23" i="1"/>
  <c r="V21" i="1"/>
  <c r="S21" i="1"/>
  <c r="P21" i="1"/>
  <c r="M21" i="1"/>
  <c r="J21" i="1"/>
  <c r="G21" i="1"/>
  <c r="D21" i="1"/>
  <c r="V16" i="1"/>
  <c r="S16" i="1"/>
  <c r="P16" i="1"/>
  <c r="M16" i="1"/>
  <c r="J16" i="1"/>
  <c r="G16" i="1"/>
  <c r="D16" i="1"/>
  <c r="V14" i="1"/>
  <c r="S14" i="1"/>
  <c r="P14" i="1"/>
  <c r="M14" i="1"/>
  <c r="J14" i="1"/>
  <c r="G14" i="1"/>
  <c r="D14" i="1"/>
  <c r="V12" i="1"/>
  <c r="S12" i="1"/>
  <c r="P12" i="1"/>
  <c r="M12" i="1"/>
  <c r="J12" i="1"/>
  <c r="G12" i="1"/>
  <c r="D12" i="1"/>
  <c r="V10" i="1"/>
  <c r="S10" i="1"/>
  <c r="P10" i="1"/>
  <c r="M10" i="1"/>
  <c r="J10" i="1"/>
  <c r="G10" i="1"/>
  <c r="D10" i="1"/>
  <c r="V8" i="1"/>
  <c r="S8" i="1"/>
  <c r="P8" i="1"/>
  <c r="M8" i="1"/>
  <c r="J8" i="1"/>
  <c r="G8" i="1"/>
  <c r="D8" i="1"/>
  <c r="V6" i="1"/>
  <c r="S6" i="1"/>
  <c r="P6" i="1"/>
  <c r="M6" i="1"/>
  <c r="J6" i="1"/>
  <c r="G6" i="1"/>
  <c r="D6" i="1"/>
  <c r="V4" i="1"/>
  <c r="S4" i="1"/>
  <c r="P4" i="1"/>
  <c r="M4" i="1"/>
  <c r="J4" i="1"/>
  <c r="G4" i="1"/>
  <c r="D4" i="1"/>
  <c r="AI33" i="2"/>
  <c r="AH33" i="2"/>
  <c r="AI31" i="2"/>
  <c r="AH31" i="2"/>
  <c r="AI29" i="2"/>
  <c r="AH29" i="2"/>
  <c r="AI27" i="2"/>
  <c r="AH27" i="2"/>
  <c r="AI25" i="2"/>
  <c r="AH25" i="2"/>
  <c r="AI23" i="2"/>
  <c r="AH23" i="2"/>
  <c r="AI21" i="2"/>
  <c r="AH21" i="2"/>
  <c r="AI16" i="2"/>
  <c r="AH16" i="2"/>
  <c r="AI14" i="2"/>
  <c r="AH14" i="2"/>
  <c r="AI12" i="2"/>
  <c r="AH12" i="2"/>
  <c r="AI10" i="2"/>
  <c r="AH10" i="2"/>
  <c r="AI8" i="2"/>
  <c r="AH8" i="2"/>
  <c r="AI6" i="2"/>
  <c r="AH6" i="2"/>
  <c r="AI4" i="2"/>
  <c r="AH4" i="2"/>
  <c r="V33" i="2"/>
  <c r="S33" i="2"/>
  <c r="P33" i="2"/>
  <c r="M33" i="2"/>
  <c r="J33" i="2"/>
  <c r="G33" i="2"/>
  <c r="D33" i="2"/>
  <c r="V31" i="2"/>
  <c r="S31" i="2"/>
  <c r="P31" i="2"/>
  <c r="M31" i="2"/>
  <c r="J31" i="2"/>
  <c r="G31" i="2"/>
  <c r="D31" i="2"/>
  <c r="V29" i="2"/>
  <c r="S29" i="2"/>
  <c r="P29" i="2"/>
  <c r="M29" i="2"/>
  <c r="J29" i="2"/>
  <c r="G29" i="2"/>
  <c r="D29" i="2"/>
  <c r="V27" i="2"/>
  <c r="S27" i="2"/>
  <c r="P27" i="2"/>
  <c r="M27" i="2"/>
  <c r="J27" i="2"/>
  <c r="G27" i="2"/>
  <c r="D27" i="2"/>
  <c r="V25" i="2"/>
  <c r="S25" i="2"/>
  <c r="P25" i="2"/>
  <c r="M25" i="2"/>
  <c r="J25" i="2"/>
  <c r="G25" i="2"/>
  <c r="D25" i="2"/>
  <c r="S23" i="2"/>
  <c r="P23" i="2"/>
  <c r="M23" i="2"/>
  <c r="J23" i="2"/>
  <c r="G23" i="2"/>
  <c r="D23" i="2"/>
  <c r="S21" i="2"/>
  <c r="P21" i="2"/>
  <c r="M21" i="2"/>
  <c r="J21" i="2"/>
  <c r="G21" i="2"/>
  <c r="D21" i="2"/>
  <c r="AF81" i="5"/>
  <c r="AE81" i="5"/>
  <c r="AG81" i="5" s="1"/>
  <c r="Y81" i="5"/>
  <c r="V81" i="5"/>
  <c r="S81" i="5"/>
  <c r="P81" i="5"/>
  <c r="M81" i="5"/>
  <c r="J81" i="5"/>
  <c r="G81" i="5"/>
  <c r="D81" i="5"/>
  <c r="AF79" i="5"/>
  <c r="AE79" i="5"/>
  <c r="Y79" i="5"/>
  <c r="V79" i="5"/>
  <c r="S79" i="5"/>
  <c r="P79" i="5"/>
  <c r="M79" i="5"/>
  <c r="J79" i="5"/>
  <c r="G79" i="5"/>
  <c r="D79" i="5"/>
  <c r="AF77" i="5"/>
  <c r="AE77" i="5"/>
  <c r="AG77" i="5" s="1"/>
  <c r="Y77" i="5"/>
  <c r="V77" i="5"/>
  <c r="S77" i="5"/>
  <c r="P77" i="5"/>
  <c r="M77" i="5"/>
  <c r="J77" i="5"/>
  <c r="G77" i="5"/>
  <c r="D77" i="5"/>
  <c r="AG75" i="5"/>
  <c r="AF75" i="5"/>
  <c r="AE75" i="5"/>
  <c r="Y75" i="5"/>
  <c r="V75" i="5"/>
  <c r="S75" i="5"/>
  <c r="P75" i="5"/>
  <c r="M75" i="5"/>
  <c r="J75" i="5"/>
  <c r="G75" i="5"/>
  <c r="D75" i="5"/>
  <c r="AF73" i="5"/>
  <c r="AE73" i="5"/>
  <c r="AG73" i="5" s="1"/>
  <c r="Y73" i="5"/>
  <c r="V73" i="5"/>
  <c r="S73" i="5"/>
  <c r="P73" i="5"/>
  <c r="M73" i="5"/>
  <c r="J73" i="5"/>
  <c r="G73" i="5"/>
  <c r="D73" i="5"/>
  <c r="AF71" i="5"/>
  <c r="AE71" i="5"/>
  <c r="AG71" i="5" s="1"/>
  <c r="Y71" i="5"/>
  <c r="V71" i="5"/>
  <c r="S71" i="5"/>
  <c r="P71" i="5"/>
  <c r="M71" i="5"/>
  <c r="J71" i="5"/>
  <c r="G71" i="5"/>
  <c r="D71" i="5"/>
  <c r="AF69" i="5"/>
  <c r="AE69" i="5"/>
  <c r="Y69" i="5"/>
  <c r="V69" i="5"/>
  <c r="S69" i="5"/>
  <c r="P69" i="5"/>
  <c r="M69" i="5"/>
  <c r="J69" i="5"/>
  <c r="G69" i="5"/>
  <c r="D69" i="5"/>
  <c r="AF67" i="5"/>
  <c r="AE67" i="5"/>
  <c r="AG67" i="5" s="1"/>
  <c r="Y67" i="5"/>
  <c r="V67" i="5"/>
  <c r="S67" i="5"/>
  <c r="P67" i="5"/>
  <c r="M67" i="5"/>
  <c r="J67" i="5"/>
  <c r="G67" i="5"/>
  <c r="D67" i="5"/>
  <c r="V66" i="5"/>
  <c r="S66" i="5"/>
  <c r="P66" i="5"/>
  <c r="M66" i="5"/>
  <c r="J66" i="5"/>
  <c r="G66" i="5"/>
  <c r="D66" i="5"/>
  <c r="AF63" i="5"/>
  <c r="AE63" i="5"/>
  <c r="Y63" i="5"/>
  <c r="P63" i="5"/>
  <c r="M63" i="5"/>
  <c r="J63" i="5"/>
  <c r="G63" i="5"/>
  <c r="D63" i="5"/>
  <c r="AF61" i="5"/>
  <c r="AE61" i="5"/>
  <c r="AG61" i="5" s="1"/>
  <c r="Y61" i="5"/>
  <c r="P61" i="5"/>
  <c r="M61" i="5"/>
  <c r="J61" i="5"/>
  <c r="G61" i="5"/>
  <c r="D61" i="5"/>
  <c r="AG59" i="5"/>
  <c r="AF59" i="5"/>
  <c r="AE59" i="5"/>
  <c r="Y59" i="5"/>
  <c r="P59" i="5"/>
  <c r="M59" i="5"/>
  <c r="J59" i="5"/>
  <c r="G59" i="5"/>
  <c r="D59" i="5"/>
  <c r="AF57" i="5"/>
  <c r="AE57" i="5"/>
  <c r="Y57" i="5"/>
  <c r="P57" i="5"/>
  <c r="M57" i="5"/>
  <c r="J57" i="5"/>
  <c r="G57" i="5"/>
  <c r="D57" i="5"/>
  <c r="AF55" i="5"/>
  <c r="AE55" i="5"/>
  <c r="Y55" i="5"/>
  <c r="P55" i="5"/>
  <c r="M55" i="5"/>
  <c r="J55" i="5"/>
  <c r="G55" i="5"/>
  <c r="D55" i="5"/>
  <c r="P54" i="5"/>
  <c r="M54" i="5"/>
  <c r="J54" i="5"/>
  <c r="G54" i="5"/>
  <c r="D54" i="5"/>
  <c r="AF50" i="5"/>
  <c r="AE50" i="5"/>
  <c r="AG50" i="5" s="1"/>
  <c r="Y50" i="5"/>
  <c r="V50" i="5"/>
  <c r="S50" i="5"/>
  <c r="P50" i="5"/>
  <c r="M50" i="5"/>
  <c r="J50" i="5"/>
  <c r="G50" i="5"/>
  <c r="D50" i="5"/>
  <c r="AG48" i="5"/>
  <c r="AF48" i="5"/>
  <c r="AE48" i="5"/>
  <c r="Y48" i="5"/>
  <c r="V48" i="5"/>
  <c r="S48" i="5"/>
  <c r="P48" i="5"/>
  <c r="M48" i="5"/>
  <c r="J48" i="5"/>
  <c r="G48" i="5"/>
  <c r="D48" i="5"/>
  <c r="AF46" i="5"/>
  <c r="AE46" i="5"/>
  <c r="Y46" i="5"/>
  <c r="V46" i="5"/>
  <c r="S46" i="5"/>
  <c r="P46" i="5"/>
  <c r="M46" i="5"/>
  <c r="J46" i="5"/>
  <c r="G46" i="5"/>
  <c r="D46" i="5"/>
  <c r="AF44" i="5"/>
  <c r="AE44" i="5"/>
  <c r="AG44" i="5" s="1"/>
  <c r="Y44" i="5"/>
  <c r="V44" i="5"/>
  <c r="S44" i="5"/>
  <c r="P44" i="5"/>
  <c r="M44" i="5"/>
  <c r="J44" i="5"/>
  <c r="G44" i="5"/>
  <c r="D44" i="5"/>
  <c r="AG42" i="5"/>
  <c r="AF42" i="5"/>
  <c r="AE42" i="5"/>
  <c r="Y42" i="5"/>
  <c r="V42" i="5"/>
  <c r="S42" i="5"/>
  <c r="P42" i="5"/>
  <c r="M42" i="5"/>
  <c r="J42" i="5"/>
  <c r="G42" i="5"/>
  <c r="D42" i="5"/>
  <c r="AF40" i="5"/>
  <c r="AE40" i="5"/>
  <c r="AG40" i="5" s="1"/>
  <c r="Y40" i="5"/>
  <c r="V40" i="5"/>
  <c r="S40" i="5"/>
  <c r="P40" i="5"/>
  <c r="M40" i="5"/>
  <c r="J40" i="5"/>
  <c r="G40" i="5"/>
  <c r="D40" i="5"/>
  <c r="AF38" i="5"/>
  <c r="AE38" i="5"/>
  <c r="AG38" i="5" s="1"/>
  <c r="Y38" i="5"/>
  <c r="V38" i="5"/>
  <c r="S38" i="5"/>
  <c r="P38" i="5"/>
  <c r="M38" i="5"/>
  <c r="J38" i="5"/>
  <c r="G38" i="5"/>
  <c r="D38" i="5"/>
  <c r="V37" i="5"/>
  <c r="S37" i="5"/>
  <c r="P37" i="5"/>
  <c r="M37" i="5"/>
  <c r="J37" i="5"/>
  <c r="G37" i="5"/>
  <c r="D37" i="5"/>
  <c r="AF33" i="5"/>
  <c r="AE33" i="5"/>
  <c r="AG33" i="5" s="1"/>
  <c r="Y33" i="5"/>
  <c r="V33" i="5"/>
  <c r="S33" i="5"/>
  <c r="P33" i="5"/>
  <c r="M33" i="5"/>
  <c r="J33" i="5"/>
  <c r="G33" i="5"/>
  <c r="D33" i="5"/>
  <c r="AF31" i="5"/>
  <c r="AE31" i="5"/>
  <c r="AG31" i="5" s="1"/>
  <c r="Y31" i="5"/>
  <c r="V31" i="5"/>
  <c r="S31" i="5"/>
  <c r="P31" i="5"/>
  <c r="M31" i="5"/>
  <c r="J31" i="5"/>
  <c r="G31" i="5"/>
  <c r="D31" i="5"/>
  <c r="AF29" i="5"/>
  <c r="AE29" i="5"/>
  <c r="Y29" i="5"/>
  <c r="V29" i="5"/>
  <c r="S29" i="5"/>
  <c r="P29" i="5"/>
  <c r="M29" i="5"/>
  <c r="J29" i="5"/>
  <c r="G29" i="5"/>
  <c r="D29" i="5"/>
  <c r="AF27" i="5"/>
  <c r="AE27" i="5"/>
  <c r="AG27" i="5" s="1"/>
  <c r="Y27" i="5"/>
  <c r="V27" i="5"/>
  <c r="S27" i="5"/>
  <c r="P27" i="5"/>
  <c r="M27" i="5"/>
  <c r="J27" i="5"/>
  <c r="G27" i="5"/>
  <c r="D27" i="5"/>
  <c r="AG25" i="5"/>
  <c r="AF25" i="5"/>
  <c r="AE25" i="5"/>
  <c r="Y25" i="5"/>
  <c r="V25" i="5"/>
  <c r="S25" i="5"/>
  <c r="P25" i="5"/>
  <c r="M25" i="5"/>
  <c r="J25" i="5"/>
  <c r="G25" i="5"/>
  <c r="D25" i="5"/>
  <c r="AG23" i="5"/>
  <c r="AF23" i="5"/>
  <c r="AE23" i="5"/>
  <c r="Y23" i="5"/>
  <c r="V23" i="5"/>
  <c r="S23" i="5"/>
  <c r="P23" i="5"/>
  <c r="M23" i="5"/>
  <c r="J23" i="5"/>
  <c r="G23" i="5"/>
  <c r="D23" i="5"/>
  <c r="AF21" i="5"/>
  <c r="AE21" i="5"/>
  <c r="AG21" i="5" s="1"/>
  <c r="Y21" i="5"/>
  <c r="V21" i="5"/>
  <c r="S21" i="5"/>
  <c r="P21" i="5"/>
  <c r="M21" i="5"/>
  <c r="J21" i="5"/>
  <c r="G21" i="5"/>
  <c r="D21" i="5"/>
  <c r="V20" i="5"/>
  <c r="S20" i="5"/>
  <c r="P20" i="5"/>
  <c r="M20" i="5"/>
  <c r="J20" i="5"/>
  <c r="G20" i="5"/>
  <c r="D20" i="5"/>
  <c r="AG16" i="5"/>
  <c r="AF16" i="5"/>
  <c r="AE16" i="5"/>
  <c r="Y16" i="5"/>
  <c r="V16" i="5"/>
  <c r="S16" i="5"/>
  <c r="P16" i="5"/>
  <c r="M16" i="5"/>
  <c r="J16" i="5"/>
  <c r="G16" i="5"/>
  <c r="D16" i="5"/>
  <c r="AF14" i="5"/>
  <c r="AE14" i="5"/>
  <c r="AG14" i="5" s="1"/>
  <c r="Y14" i="5"/>
  <c r="V14" i="5"/>
  <c r="S14" i="5"/>
  <c r="P14" i="5"/>
  <c r="M14" i="5"/>
  <c r="J14" i="5"/>
  <c r="G14" i="5"/>
  <c r="D14" i="5"/>
  <c r="AF12" i="5"/>
  <c r="AE12" i="5"/>
  <c r="AG12" i="5" s="1"/>
  <c r="Y12" i="5"/>
  <c r="V12" i="5"/>
  <c r="S12" i="5"/>
  <c r="P12" i="5"/>
  <c r="M12" i="5"/>
  <c r="J12" i="5"/>
  <c r="G12" i="5"/>
  <c r="D12" i="5"/>
  <c r="AF10" i="5"/>
  <c r="AE10" i="5"/>
  <c r="Y10" i="5"/>
  <c r="V10" i="5"/>
  <c r="S10" i="5"/>
  <c r="P10" i="5"/>
  <c r="M10" i="5"/>
  <c r="J10" i="5"/>
  <c r="G10" i="5"/>
  <c r="D10" i="5"/>
  <c r="AF8" i="5"/>
  <c r="AE8" i="5"/>
  <c r="AG8" i="5" s="1"/>
  <c r="Y8" i="5"/>
  <c r="V8" i="5"/>
  <c r="S8" i="5"/>
  <c r="P8" i="5"/>
  <c r="M8" i="5"/>
  <c r="J8" i="5"/>
  <c r="G8" i="5"/>
  <c r="D8" i="5"/>
  <c r="AG6" i="5"/>
  <c r="AF6" i="5"/>
  <c r="AE6" i="5"/>
  <c r="Y6" i="5"/>
  <c r="V6" i="5"/>
  <c r="S6" i="5"/>
  <c r="P6" i="5"/>
  <c r="M6" i="5"/>
  <c r="J6" i="5"/>
  <c r="G6" i="5"/>
  <c r="D6" i="5"/>
  <c r="AF4" i="5"/>
  <c r="AE4" i="5"/>
  <c r="Y4" i="5"/>
  <c r="V4" i="5"/>
  <c r="S4" i="5"/>
  <c r="P4" i="5"/>
  <c r="M4" i="5"/>
  <c r="J4" i="5"/>
  <c r="G4" i="5"/>
  <c r="D4" i="5"/>
  <c r="V3" i="5"/>
  <c r="S3" i="5"/>
  <c r="P3" i="5"/>
  <c r="M3" i="5"/>
  <c r="J3" i="5"/>
  <c r="G3" i="5"/>
  <c r="D3" i="5"/>
  <c r="AO54" i="2"/>
  <c r="AN54" i="2"/>
  <c r="AB54" i="2"/>
  <c r="Y54" i="2"/>
  <c r="V54" i="2"/>
  <c r="S54" i="2"/>
  <c r="P54" i="2"/>
  <c r="M54" i="2"/>
  <c r="J54" i="2"/>
  <c r="G54" i="2"/>
  <c r="D54" i="2"/>
  <c r="AO52" i="2"/>
  <c r="AN52" i="2"/>
  <c r="AB52" i="2"/>
  <c r="Y52" i="2"/>
  <c r="V52" i="2"/>
  <c r="S52" i="2"/>
  <c r="P52" i="2"/>
  <c r="M52" i="2"/>
  <c r="J52" i="2"/>
  <c r="G52" i="2"/>
  <c r="D52" i="2"/>
  <c r="AO50" i="2"/>
  <c r="AN50" i="2"/>
  <c r="AB50" i="2"/>
  <c r="Y50" i="2"/>
  <c r="V50" i="2"/>
  <c r="S50" i="2"/>
  <c r="P50" i="2"/>
  <c r="M50" i="2"/>
  <c r="J50" i="2"/>
  <c r="G50" i="2"/>
  <c r="D50" i="2"/>
  <c r="AO48" i="2"/>
  <c r="AN48" i="2"/>
  <c r="AB48" i="2"/>
  <c r="Y48" i="2"/>
  <c r="V48" i="2"/>
  <c r="S48" i="2"/>
  <c r="P48" i="2"/>
  <c r="M48" i="2"/>
  <c r="J48" i="2"/>
  <c r="G48" i="2"/>
  <c r="D48" i="2"/>
  <c r="AO46" i="2"/>
  <c r="AN46" i="2"/>
  <c r="AB46" i="2"/>
  <c r="Y46" i="2"/>
  <c r="V46" i="2"/>
  <c r="S46" i="2"/>
  <c r="P46" i="2"/>
  <c r="M46" i="2"/>
  <c r="J46" i="2"/>
  <c r="G46" i="2"/>
  <c r="D46" i="2"/>
  <c r="AO44" i="2"/>
  <c r="AN44" i="2"/>
  <c r="AB44" i="2"/>
  <c r="Y44" i="2"/>
  <c r="V44" i="2"/>
  <c r="S44" i="2"/>
  <c r="P44" i="2"/>
  <c r="M44" i="2"/>
  <c r="J44" i="2"/>
  <c r="G44" i="2"/>
  <c r="D44" i="2"/>
  <c r="AO42" i="2"/>
  <c r="AN42" i="2"/>
  <c r="AB42" i="2"/>
  <c r="Y42" i="2"/>
  <c r="V42" i="2"/>
  <c r="S42" i="2"/>
  <c r="P42" i="2"/>
  <c r="M42" i="2"/>
  <c r="J42" i="2"/>
  <c r="G42" i="2"/>
  <c r="D42" i="2"/>
  <c r="AO40" i="2"/>
  <c r="AN40" i="2"/>
  <c r="AB40" i="2"/>
  <c r="Y40" i="2"/>
  <c r="V40" i="2"/>
  <c r="S40" i="2"/>
  <c r="P40" i="2"/>
  <c r="M40" i="2"/>
  <c r="J40" i="2"/>
  <c r="G40" i="2"/>
  <c r="D40" i="2"/>
  <c r="AO38" i="2"/>
  <c r="AN38" i="2"/>
  <c r="AB38" i="2"/>
  <c r="Y38" i="2"/>
  <c r="V38" i="2"/>
  <c r="S38" i="2"/>
  <c r="P38" i="2"/>
  <c r="M38" i="2"/>
  <c r="J38" i="2"/>
  <c r="G38" i="2"/>
  <c r="D38" i="2"/>
  <c r="AB37" i="2"/>
  <c r="Y37" i="2"/>
  <c r="V37" i="2"/>
  <c r="S37" i="2"/>
  <c r="P37" i="2"/>
  <c r="M37" i="2"/>
  <c r="J37" i="2"/>
  <c r="G37" i="2"/>
  <c r="D37" i="2"/>
  <c r="V20" i="2"/>
  <c r="S20" i="2"/>
  <c r="P20" i="2"/>
  <c r="M20" i="2"/>
  <c r="J20" i="2"/>
  <c r="G20" i="2"/>
  <c r="D20" i="2"/>
  <c r="V16" i="2"/>
  <c r="S16" i="2"/>
  <c r="P16" i="2"/>
  <c r="M16" i="2"/>
  <c r="J16" i="2"/>
  <c r="G16" i="2"/>
  <c r="D16" i="2"/>
  <c r="V14" i="2"/>
  <c r="S14" i="2"/>
  <c r="P14" i="2"/>
  <c r="M14" i="2"/>
  <c r="J14" i="2"/>
  <c r="G14" i="2"/>
  <c r="D14" i="2"/>
  <c r="V12" i="2"/>
  <c r="S12" i="2"/>
  <c r="P12" i="2"/>
  <c r="M12" i="2"/>
  <c r="J12" i="2"/>
  <c r="G12" i="2"/>
  <c r="D12" i="2"/>
  <c r="V10" i="2"/>
  <c r="S10" i="2"/>
  <c r="P10" i="2"/>
  <c r="M10" i="2"/>
  <c r="J10" i="2"/>
  <c r="G10" i="2"/>
  <c r="D10" i="2"/>
  <c r="V8" i="2"/>
  <c r="S8" i="2"/>
  <c r="P8" i="2"/>
  <c r="M8" i="2"/>
  <c r="J8" i="2"/>
  <c r="G8" i="2"/>
  <c r="D8" i="2"/>
  <c r="V6" i="2"/>
  <c r="S6" i="2"/>
  <c r="P6" i="2"/>
  <c r="M6" i="2"/>
  <c r="J6" i="2"/>
  <c r="G6" i="2"/>
  <c r="D6" i="2"/>
  <c r="S4" i="2"/>
  <c r="P4" i="2"/>
  <c r="M4" i="2"/>
  <c r="J4" i="2"/>
  <c r="G4" i="2"/>
  <c r="D4" i="2"/>
  <c r="V3" i="2"/>
  <c r="S3" i="2"/>
  <c r="P3" i="2"/>
  <c r="M3" i="2"/>
  <c r="J3" i="2"/>
  <c r="G3" i="2"/>
  <c r="D3" i="2"/>
  <c r="AI50" i="1"/>
  <c r="AH50" i="1"/>
  <c r="AI48" i="1"/>
  <c r="AH48" i="1"/>
  <c r="AI46" i="1"/>
  <c r="AH46" i="1"/>
  <c r="AI44" i="1"/>
  <c r="AH44" i="1"/>
  <c r="AI42" i="1"/>
  <c r="AH42" i="1"/>
  <c r="AI40" i="1"/>
  <c r="AH40" i="1"/>
  <c r="AI38" i="1"/>
  <c r="AH38" i="1"/>
  <c r="V37" i="1"/>
  <c r="S37" i="1"/>
  <c r="P37" i="1"/>
  <c r="M37" i="1"/>
  <c r="J37" i="1"/>
  <c r="G37" i="1"/>
  <c r="D37" i="1"/>
  <c r="AI33" i="1"/>
  <c r="AH33" i="1"/>
  <c r="AI31" i="1"/>
  <c r="AH31" i="1"/>
  <c r="AI29" i="1"/>
  <c r="AH29" i="1"/>
  <c r="AI27" i="1"/>
  <c r="AH27" i="1"/>
  <c r="AI25" i="1"/>
  <c r="AH25" i="1"/>
  <c r="AI23" i="1"/>
  <c r="AH23" i="1"/>
  <c r="AI21" i="1"/>
  <c r="AH21" i="1"/>
  <c r="V20" i="1"/>
  <c r="S20" i="1"/>
  <c r="P20" i="1"/>
  <c r="M20" i="1"/>
  <c r="J20" i="1"/>
  <c r="G20" i="1"/>
  <c r="D20" i="1"/>
  <c r="AI16" i="1"/>
  <c r="AH16" i="1"/>
  <c r="AI14" i="1"/>
  <c r="AH14" i="1"/>
  <c r="AI12" i="1"/>
  <c r="AH12" i="1"/>
  <c r="AI10" i="1"/>
  <c r="AH10" i="1"/>
  <c r="AI8" i="1"/>
  <c r="AH8" i="1"/>
  <c r="AI6" i="1"/>
  <c r="AH6" i="1"/>
  <c r="AI4" i="1"/>
  <c r="AH4" i="1"/>
  <c r="V3" i="1"/>
  <c r="S3" i="1"/>
  <c r="P3" i="1"/>
  <c r="M3" i="1"/>
  <c r="J3" i="1"/>
  <c r="G3" i="1"/>
  <c r="D3" i="1"/>
  <c r="AJ48" i="1" l="1"/>
  <c r="AJ40" i="1"/>
  <c r="AJ31" i="1"/>
  <c r="AJ4" i="2"/>
  <c r="AJ10" i="1"/>
  <c r="AJ44" i="1"/>
  <c r="AJ23" i="2"/>
  <c r="AP42" i="2"/>
  <c r="AP50" i="2"/>
  <c r="AA25" i="2"/>
  <c r="AJ6" i="2"/>
  <c r="AJ10" i="2"/>
  <c r="AJ21" i="2"/>
  <c r="AJ25" i="2"/>
  <c r="AJ29" i="2"/>
  <c r="AP46" i="2"/>
  <c r="AP48" i="2"/>
  <c r="AJ16" i="2"/>
  <c r="Z29" i="2"/>
  <c r="AA33" i="2"/>
  <c r="AA42" i="1"/>
  <c r="AJ46" i="1"/>
  <c r="Z6" i="7"/>
  <c r="AJ29" i="1"/>
  <c r="AA8" i="1"/>
  <c r="Z29" i="1"/>
  <c r="AA12" i="7"/>
  <c r="AA16" i="7"/>
  <c r="AG54" i="7"/>
  <c r="AA27" i="7"/>
  <c r="AF46" i="7"/>
  <c r="AA8" i="7"/>
  <c r="AG46" i="7"/>
  <c r="AA10" i="7"/>
  <c r="AF52" i="7"/>
  <c r="Z23" i="7"/>
  <c r="Z27" i="7"/>
  <c r="AF42" i="7"/>
  <c r="Z31" i="7"/>
  <c r="AF38" i="7"/>
  <c r="AF44" i="7"/>
  <c r="AF48" i="7"/>
  <c r="AA25" i="7"/>
  <c r="AA33" i="7"/>
  <c r="AG38" i="7"/>
  <c r="AG42" i="7"/>
  <c r="AG44" i="7"/>
  <c r="Z10" i="7"/>
  <c r="Z14" i="7"/>
  <c r="AG40" i="7"/>
  <c r="AG48" i="7"/>
  <c r="AG50" i="7"/>
  <c r="Z8" i="7"/>
  <c r="Z16" i="7"/>
  <c r="Z21" i="7"/>
  <c r="Z29" i="7"/>
  <c r="AF50" i="7"/>
  <c r="AG52" i="7"/>
  <c r="AF40" i="7"/>
  <c r="Z4" i="7"/>
  <c r="Z12" i="7"/>
  <c r="Z25" i="7"/>
  <c r="Z33" i="7"/>
  <c r="AF54" i="7"/>
  <c r="AJ38" i="1"/>
  <c r="AJ23" i="1"/>
  <c r="AF50" i="2"/>
  <c r="AJ12" i="1"/>
  <c r="AJ6" i="1"/>
  <c r="AJ8" i="1"/>
  <c r="AJ14" i="1"/>
  <c r="AP38" i="2"/>
  <c r="AP52" i="2"/>
  <c r="AG38" i="2"/>
  <c r="AP44" i="2"/>
  <c r="AA4" i="1"/>
  <c r="AJ25" i="1"/>
  <c r="AA50" i="1"/>
  <c r="AJ14" i="2"/>
  <c r="AJ31" i="2"/>
  <c r="AJ4" i="1"/>
  <c r="Z10" i="1"/>
  <c r="AA12" i="1"/>
  <c r="AJ16" i="1"/>
  <c r="Z23" i="1"/>
  <c r="AJ27" i="1"/>
  <c r="AJ33" i="1"/>
  <c r="AA38" i="1"/>
  <c r="AJ42" i="1"/>
  <c r="AP54" i="2"/>
  <c r="AG63" i="5"/>
  <c r="Z21" i="1"/>
  <c r="AJ21" i="1"/>
  <c r="Z31" i="1"/>
  <c r="Z44" i="1"/>
  <c r="Z46" i="1"/>
  <c r="AJ50" i="1"/>
  <c r="AP40" i="2"/>
  <c r="AG29" i="5"/>
  <c r="AG55" i="5"/>
  <c r="AG57" i="5"/>
  <c r="AJ8" i="2"/>
  <c r="AJ12" i="2"/>
  <c r="AJ33" i="2"/>
  <c r="AA29" i="1"/>
  <c r="AG4" i="5"/>
  <c r="AG10" i="5"/>
  <c r="AG46" i="5"/>
  <c r="AG69" i="5"/>
  <c r="AG79" i="5"/>
  <c r="AJ27" i="2"/>
  <c r="Z21" i="2"/>
  <c r="Z12" i="2"/>
  <c r="Z6" i="2"/>
  <c r="Z4" i="2"/>
  <c r="AA12" i="2"/>
  <c r="AG52" i="2"/>
  <c r="AA44" i="1"/>
  <c r="AA31" i="1"/>
  <c r="Z42" i="1"/>
  <c r="Z16" i="1"/>
  <c r="AF54" i="2"/>
  <c r="AA48" i="1"/>
  <c r="AF42" i="2"/>
  <c r="AG46" i="2"/>
  <c r="AG54" i="2"/>
  <c r="Z12" i="1"/>
  <c r="AA23" i="1"/>
  <c r="Z25" i="1"/>
  <c r="Z25" i="2"/>
  <c r="AA10" i="1"/>
  <c r="Z33" i="1"/>
  <c r="AG40" i="2"/>
  <c r="AG44" i="2"/>
  <c r="AA16" i="1"/>
  <c r="AA21" i="1"/>
  <c r="AA10" i="2"/>
  <c r="AA14" i="2"/>
  <c r="AG50" i="2"/>
  <c r="Z6" i="1"/>
  <c r="Z8" i="1"/>
  <c r="AA14" i="1"/>
  <c r="AA27" i="1"/>
  <c r="AA40" i="1"/>
  <c r="AA6" i="2"/>
  <c r="Z8" i="2"/>
  <c r="AA23" i="2"/>
  <c r="Z27" i="2"/>
  <c r="Z33" i="2"/>
  <c r="AF40" i="2"/>
  <c r="AA6" i="1"/>
  <c r="Z38" i="1"/>
  <c r="Z50" i="1"/>
  <c r="AA4" i="2"/>
  <c r="Z16" i="2"/>
  <c r="AA27" i="2"/>
  <c r="AG48" i="2"/>
  <c r="AA31" i="2"/>
  <c r="AF44" i="2"/>
  <c r="Z14" i="1"/>
  <c r="AA25" i="1"/>
  <c r="Z27" i="1"/>
  <c r="AA33" i="1"/>
  <c r="Z40" i="1"/>
  <c r="AA46" i="1"/>
  <c r="Z48" i="1"/>
  <c r="AG42" i="2"/>
  <c r="AF48" i="2"/>
  <c r="Z4" i="1"/>
  <c r="AA8" i="2"/>
  <c r="Z10" i="2"/>
  <c r="AA16" i="2"/>
  <c r="AA21" i="2"/>
  <c r="Z23" i="2"/>
  <c r="AA29" i="2"/>
  <c r="Z31" i="2"/>
  <c r="AF38" i="2"/>
  <c r="AF46" i="2"/>
  <c r="Z14" i="2"/>
  <c r="AF52" i="2"/>
</calcChain>
</file>

<file path=xl/sharedStrings.xml><?xml version="1.0" encoding="utf-8"?>
<sst xmlns="http://schemas.openxmlformats.org/spreadsheetml/2006/main" count="1007" uniqueCount="102">
  <si>
    <t>勝：３　フル勝：２　フル負：１　負：０　参加点：１</t>
  </si>
  <si>
    <t>男子１部</t>
  </si>
  <si>
    <t>チーム名</t>
  </si>
  <si>
    <t>ポイ
ント</t>
  </si>
  <si>
    <t>勝</t>
  </si>
  <si>
    <t>敗</t>
  </si>
  <si>
    <t>フル
勝</t>
  </si>
  <si>
    <t>フル
負</t>
  </si>
  <si>
    <t>負</t>
  </si>
  <si>
    <t>参加</t>
  </si>
  <si>
    <t>得
 set</t>
  </si>
  <si>
    <t>失
 set</t>
  </si>
  <si>
    <t xml:space="preserve"> set
率</t>
  </si>
  <si>
    <t>順位</t>
  </si>
  <si>
    <t>阿修羅</t>
  </si>
  <si>
    <t>ー</t>
  </si>
  <si>
    <t>LV1</t>
  </si>
  <si>
    <t>Andoromeda</t>
  </si>
  <si>
    <t>SHONAN</t>
  </si>
  <si>
    <t>ZOO</t>
  </si>
  <si>
    <t>清球会</t>
  </si>
  <si>
    <t>Amethyst</t>
  </si>
  <si>
    <t>男子２部</t>
  </si>
  <si>
    <t>VC千葉ッツ</t>
  </si>
  <si>
    <t>バナナ</t>
  </si>
  <si>
    <t>Big Bang boys</t>
  </si>
  <si>
    <t>１２会</t>
  </si>
  <si>
    <t>真砂クラブ</t>
  </si>
  <si>
    <t>INTERIGENCE</t>
  </si>
  <si>
    <t>男子３部</t>
  </si>
  <si>
    <t>骨折り損</t>
  </si>
  <si>
    <t>一心伝心</t>
  </si>
  <si>
    <t>MINARATS</t>
  </si>
  <si>
    <t>乾杯少年団</t>
  </si>
  <si>
    <t>マリーンズA</t>
  </si>
  <si>
    <t>ee</t>
  </si>
  <si>
    <t>VCたけのこ</t>
  </si>
  <si>
    <t>男子４部　A</t>
  </si>
  <si>
    <t>ZEROCLUB</t>
  </si>
  <si>
    <t>EgollEct</t>
  </si>
  <si>
    <t>IVC</t>
  </si>
  <si>
    <t>Wednesday's</t>
  </si>
  <si>
    <t>POWER</t>
  </si>
  <si>
    <t>BELLS</t>
  </si>
  <si>
    <t>女子１部</t>
  </si>
  <si>
    <t>set
率</t>
  </si>
  <si>
    <t>GET</t>
  </si>
  <si>
    <t>plum</t>
  </si>
  <si>
    <t>annex</t>
  </si>
  <si>
    <t>TGV</t>
  </si>
  <si>
    <t>ARMY</t>
  </si>
  <si>
    <t>女子２部</t>
  </si>
  <si>
    <t>乾杯少女団</t>
  </si>
  <si>
    <t>REGINA</t>
  </si>
  <si>
    <t>わっしょい</t>
  </si>
  <si>
    <t>PGF</t>
  </si>
  <si>
    <t>浜田組</t>
  </si>
  <si>
    <t>女子３部</t>
  </si>
  <si>
    <t>LIVSOL</t>
  </si>
  <si>
    <t>RAKUMOL</t>
  </si>
  <si>
    <t>勝敗</t>
  </si>
  <si>
    <t>3勝4敗</t>
  </si>
  <si>
    <t>5勝2敗</t>
  </si>
  <si>
    <t>6勝1敗</t>
  </si>
  <si>
    <t>1勝6敗</t>
  </si>
  <si>
    <t>2勝5敗</t>
  </si>
  <si>
    <t>男子４部</t>
  </si>
  <si>
    <t>ZOO</t>
    <phoneticPr fontId="18"/>
  </si>
  <si>
    <t>BELINDA</t>
    <phoneticPr fontId="18"/>
  </si>
  <si>
    <t>フル勝</t>
    <phoneticPr fontId="18"/>
  </si>
  <si>
    <t>審判</t>
    <rPh sb="0" eb="2">
      <t xml:space="preserve">シンパン </t>
    </rPh>
    <phoneticPr fontId="18"/>
  </si>
  <si>
    <t>dix-sept</t>
    <phoneticPr fontId="18"/>
  </si>
  <si>
    <t>paradox</t>
    <phoneticPr fontId="18"/>
  </si>
  <si>
    <t>K'kids</t>
    <phoneticPr fontId="18"/>
  </si>
  <si>
    <t>ONETWOAPLASH</t>
  </si>
  <si>
    <t>P.MUST</t>
    <phoneticPr fontId="18"/>
  </si>
  <si>
    <t>C.V.C</t>
    <phoneticPr fontId="18"/>
  </si>
  <si>
    <r>
      <rPr>
        <sz val="12"/>
        <color theme="1"/>
        <rFont val="Arial"/>
        <family val="2"/>
        <charset val="128"/>
        <scheme val="minor"/>
      </rPr>
      <t>ポイ</t>
    </r>
    <r>
      <rPr>
        <sz val="12"/>
        <color theme="1"/>
        <rFont val="Arial"/>
        <family val="2"/>
        <scheme val="minor"/>
      </rPr>
      <t xml:space="preserve">
</t>
    </r>
    <r>
      <rPr>
        <sz val="12"/>
        <color theme="1"/>
        <rFont val="Arial"/>
        <family val="2"/>
        <charset val="128"/>
        <scheme val="minor"/>
      </rPr>
      <t>ント</t>
    </r>
    <phoneticPr fontId="18"/>
  </si>
  <si>
    <r>
      <rPr>
        <sz val="12"/>
        <color theme="1"/>
        <rFont val="Arial"/>
        <family val="2"/>
        <charset val="128"/>
        <scheme val="minor"/>
      </rPr>
      <t>フル勝</t>
    </r>
    <phoneticPr fontId="18"/>
  </si>
  <si>
    <r>
      <rPr>
        <sz val="11"/>
        <color theme="1"/>
        <rFont val="Arial"/>
        <family val="2"/>
        <charset val="128"/>
        <scheme val="minor"/>
      </rPr>
      <t>得</t>
    </r>
    <r>
      <rPr>
        <sz val="11"/>
        <color theme="1"/>
        <rFont val="Arial"/>
        <family val="2"/>
        <scheme val="minor"/>
      </rPr>
      <t xml:space="preserve">
 set</t>
    </r>
    <phoneticPr fontId="18"/>
  </si>
  <si>
    <r>
      <rPr>
        <sz val="11"/>
        <color theme="1"/>
        <rFont val="Arial"/>
        <family val="2"/>
        <charset val="128"/>
        <scheme val="minor"/>
      </rPr>
      <t>失</t>
    </r>
    <r>
      <rPr>
        <sz val="11"/>
        <color theme="1"/>
        <rFont val="Arial"/>
        <family val="2"/>
        <scheme val="minor"/>
      </rPr>
      <t xml:space="preserve">
 set</t>
    </r>
    <phoneticPr fontId="18"/>
  </si>
  <si>
    <r>
      <rPr>
        <sz val="12"/>
        <color theme="1"/>
        <rFont val="Arial"/>
        <family val="2"/>
        <charset val="128"/>
        <scheme val="minor"/>
      </rPr>
      <t>め組</t>
    </r>
    <rPh sb="1" eb="2">
      <t xml:space="preserve">グミ </t>
    </rPh>
    <phoneticPr fontId="18"/>
  </si>
  <si>
    <r>
      <rPr>
        <sz val="10"/>
        <color theme="1"/>
        <rFont val="Arial"/>
        <family val="2"/>
        <charset val="128"/>
        <scheme val="minor"/>
      </rPr>
      <t>ポイ</t>
    </r>
    <r>
      <rPr>
        <sz val="10"/>
        <color theme="1"/>
        <rFont val="Arial"/>
        <family val="2"/>
        <scheme val="minor"/>
      </rPr>
      <t xml:space="preserve">
</t>
    </r>
    <r>
      <rPr>
        <sz val="10"/>
        <color theme="1"/>
        <rFont val="Arial"/>
        <family val="2"/>
        <charset val="128"/>
        <scheme val="minor"/>
      </rPr>
      <t>ント</t>
    </r>
    <phoneticPr fontId="18"/>
  </si>
  <si>
    <r>
      <rPr>
        <sz val="12"/>
        <color theme="1"/>
        <rFont val="Arial"/>
        <family val="2"/>
        <charset val="128"/>
        <scheme val="minor"/>
      </rPr>
      <t>フル</t>
    </r>
    <r>
      <rPr>
        <sz val="12"/>
        <color theme="1"/>
        <rFont val="Arial"/>
        <family val="2"/>
        <scheme val="minor"/>
      </rPr>
      <t xml:space="preserve">
</t>
    </r>
    <r>
      <rPr>
        <sz val="12"/>
        <color theme="1"/>
        <rFont val="Arial"/>
        <family val="2"/>
        <charset val="128"/>
        <scheme val="minor"/>
      </rPr>
      <t>勝</t>
    </r>
    <phoneticPr fontId="18"/>
  </si>
  <si>
    <r>
      <rPr>
        <sz val="12"/>
        <color theme="1"/>
        <rFont val="Arial"/>
        <family val="2"/>
        <charset val="128"/>
        <scheme val="minor"/>
      </rPr>
      <t>フル</t>
    </r>
    <r>
      <rPr>
        <sz val="12"/>
        <color theme="1"/>
        <rFont val="Arial"/>
        <family val="2"/>
        <scheme val="minor"/>
      </rPr>
      <t xml:space="preserve">
</t>
    </r>
    <r>
      <rPr>
        <sz val="12"/>
        <color theme="1"/>
        <rFont val="Arial"/>
        <family val="2"/>
        <charset val="128"/>
        <scheme val="minor"/>
      </rPr>
      <t>負</t>
    </r>
    <phoneticPr fontId="18"/>
  </si>
  <si>
    <r>
      <rPr>
        <sz val="12"/>
        <color theme="1"/>
        <rFont val="Arial"/>
        <family val="2"/>
        <charset val="128"/>
        <scheme val="minor"/>
      </rPr>
      <t>得</t>
    </r>
    <r>
      <rPr>
        <sz val="12"/>
        <color theme="1"/>
        <rFont val="Arial"/>
        <family val="2"/>
        <scheme val="minor"/>
      </rPr>
      <t xml:space="preserve">
 set</t>
    </r>
    <phoneticPr fontId="18"/>
  </si>
  <si>
    <r>
      <rPr>
        <sz val="12"/>
        <color theme="1"/>
        <rFont val="Arial"/>
        <family val="2"/>
        <charset val="128"/>
        <scheme val="minor"/>
      </rPr>
      <t>失</t>
    </r>
    <r>
      <rPr>
        <sz val="12"/>
        <color theme="1"/>
        <rFont val="Arial"/>
        <family val="2"/>
        <scheme val="minor"/>
      </rPr>
      <t xml:space="preserve">
 set</t>
    </r>
    <phoneticPr fontId="18"/>
  </si>
  <si>
    <r>
      <rPr>
        <sz val="12"/>
        <color theme="1"/>
        <rFont val="Arial"/>
        <family val="2"/>
        <charset val="128"/>
        <scheme val="minor"/>
      </rPr>
      <t>チバ</t>
    </r>
    <r>
      <rPr>
        <sz val="12"/>
        <color theme="1"/>
        <rFont val="Arial"/>
        <family val="2"/>
        <scheme val="minor"/>
      </rPr>
      <t>Jr.</t>
    </r>
    <phoneticPr fontId="18"/>
  </si>
  <si>
    <r>
      <t>team</t>
    </r>
    <r>
      <rPr>
        <sz val="12"/>
        <color theme="1"/>
        <rFont val="Arial"/>
        <family val="2"/>
        <charset val="128"/>
        <scheme val="minor"/>
      </rPr>
      <t>のだる</t>
    </r>
    <phoneticPr fontId="18"/>
  </si>
  <si>
    <r>
      <rPr>
        <b/>
        <sz val="12"/>
        <color theme="1"/>
        <rFont val="Arial"/>
        <family val="2"/>
        <charset val="128"/>
        <scheme val="minor"/>
      </rPr>
      <t>男子４部　</t>
    </r>
    <r>
      <rPr>
        <b/>
        <sz val="12"/>
        <color theme="1"/>
        <rFont val="Arial"/>
        <family val="2"/>
        <scheme val="minor"/>
      </rPr>
      <t>B</t>
    </r>
    <phoneticPr fontId="18"/>
  </si>
  <si>
    <r>
      <rPr>
        <sz val="12"/>
        <color theme="1"/>
        <rFont val="MS Gothic"/>
        <family val="2"/>
        <charset val="128"/>
      </rPr>
      <t>フル</t>
    </r>
    <r>
      <rPr>
        <sz val="12"/>
        <color theme="1"/>
        <rFont val="Arial"/>
        <family val="2"/>
        <scheme val="minor"/>
      </rPr>
      <t xml:space="preserve">
</t>
    </r>
    <r>
      <rPr>
        <sz val="12"/>
        <color theme="1"/>
        <rFont val="MS Gothic"/>
        <family val="2"/>
        <charset val="128"/>
      </rPr>
      <t>負</t>
    </r>
    <phoneticPr fontId="18"/>
  </si>
  <si>
    <t>フル
勝</t>
    <phoneticPr fontId="18"/>
  </si>
  <si>
    <t>長柄排球</t>
  </si>
  <si>
    <t>Acquaintance</t>
  </si>
  <si>
    <t>B Bouucy</t>
  </si>
  <si>
    <t>V.knot</t>
    <phoneticPr fontId="18"/>
  </si>
  <si>
    <r>
      <rPr>
        <sz val="12"/>
        <color theme="1"/>
        <rFont val="MS Gothic"/>
        <family val="2"/>
        <charset val="128"/>
      </rPr>
      <t>審判</t>
    </r>
    <r>
      <rPr>
        <sz val="12"/>
        <color theme="1"/>
        <rFont val="Arial"/>
        <family val="2"/>
      </rPr>
      <t xml:space="preserve">
pt</t>
    </r>
    <rPh sb="0" eb="2">
      <t xml:space="preserve">シンパン </t>
    </rPh>
    <phoneticPr fontId="18"/>
  </si>
  <si>
    <r>
      <t xml:space="preserve">設営
</t>
    </r>
    <r>
      <rPr>
        <sz val="12"/>
        <color rgb="FF000000"/>
        <rFont val="Arial"/>
        <family val="2"/>
        <scheme val="minor"/>
      </rPr>
      <t>Pt</t>
    </r>
  </si>
  <si>
    <r>
      <rPr>
        <sz val="12"/>
        <color theme="1"/>
        <rFont val="MS Gothic"/>
        <family val="2"/>
        <charset val="128"/>
      </rPr>
      <t xml:space="preserve">設営
</t>
    </r>
    <r>
      <rPr>
        <sz val="12"/>
        <color theme="1"/>
        <rFont val="Arial"/>
        <family val="2"/>
      </rPr>
      <t>Pt</t>
    </r>
    <rPh sb="0" eb="2">
      <t xml:space="preserve">セツエイ </t>
    </rPh>
    <phoneticPr fontId="18"/>
  </si>
  <si>
    <t>自動降格</t>
    <rPh sb="0" eb="2">
      <t xml:space="preserve">ジドウ </t>
    </rPh>
    <rPh sb="2" eb="4">
      <t xml:space="preserve">コウカク </t>
    </rPh>
    <phoneticPr fontId="18"/>
  </si>
  <si>
    <t>自動昇格</t>
    <rPh sb="0" eb="2">
      <t xml:space="preserve">ジドウ </t>
    </rPh>
    <rPh sb="2" eb="4">
      <t xml:space="preserve">ショウカク </t>
    </rPh>
    <phoneticPr fontId="18"/>
  </si>
  <si>
    <t>自動昇格</t>
    <rPh sb="0" eb="1">
      <t xml:space="preserve">ジドウ </t>
    </rPh>
    <rPh sb="2" eb="4">
      <t xml:space="preserve">ショウカク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</si>
</sst>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0">
    <font>
      <sz val="10"/>
      <color rgb="FF000000"/>
      <name val="Arial"/>
      <scheme val="minor"/>
    </font>
    <font>
      <sz val="12"/>
      <color theme="1"/>
      <name val="Arial"/>
      <family val="2"/>
      <charset val="128"/>
      <scheme val="minor"/>
    </font>
    <font>
      <sz val="12"/>
      <color theme="1"/>
      <name val="Arial"/>
      <family val="2"/>
      <charset val="128"/>
      <scheme val="minor"/>
    </font>
    <font>
      <b/>
      <sz val="12"/>
      <color theme="1"/>
      <name val="Arial"/>
      <family val="2"/>
    </font>
    <font>
      <sz val="12"/>
      <color rgb="FFEA4335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000000"/>
      <name val="&quot;MS PGothic&quot;"/>
    </font>
    <font>
      <sz val="12"/>
      <color rgb="FF333333"/>
      <name val="Arial"/>
      <family val="2"/>
    </font>
    <font>
      <sz val="12"/>
      <color rgb="FF333333"/>
      <name val="游ゴシック体"/>
      <family val="2"/>
      <charset val="128"/>
    </font>
    <font>
      <b/>
      <sz val="14"/>
      <color rgb="FFEA4335"/>
      <name val="Arial"/>
      <family val="2"/>
    </font>
    <font>
      <sz val="11"/>
      <color theme="1"/>
      <name val="&quot;MS PGothic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&quot;MS PGothic&quot;"/>
    </font>
    <font>
      <sz val="11"/>
      <color rgb="FF000000"/>
      <name val="&quot;MS PGothic&quot;"/>
    </font>
    <font>
      <b/>
      <sz val="14"/>
      <color theme="5"/>
      <name val="Arial"/>
      <family val="2"/>
    </font>
    <font>
      <sz val="6"/>
      <name val="Arial"/>
      <family val="3"/>
      <charset val="128"/>
      <scheme val="minor"/>
    </font>
    <font>
      <sz val="12"/>
      <color rgb="FF000000"/>
      <name val="Arial"/>
      <family val="2"/>
      <scheme val="minor"/>
    </font>
    <font>
      <sz val="12"/>
      <color theme="1"/>
      <name val="MS Gothic"/>
      <family val="2"/>
      <charset val="128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charset val="128"/>
      <scheme val="minor"/>
    </font>
    <font>
      <b/>
      <sz val="12"/>
      <color theme="1"/>
      <name val="Arial"/>
      <family val="2"/>
      <scheme val="minor"/>
    </font>
    <font>
      <sz val="12"/>
      <color rgb="FFEA4335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28"/>
      <scheme val="minor"/>
    </font>
    <font>
      <sz val="12"/>
      <color rgb="FF333333"/>
      <name val="Arial"/>
      <family val="2"/>
      <scheme val="minor"/>
    </font>
    <font>
      <b/>
      <sz val="14"/>
      <color rgb="FFEA4335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rgb="FF00800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9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Arial"/>
      <family val="2"/>
      <scheme val="minor"/>
    </font>
    <font>
      <sz val="11"/>
      <name val="Arial"/>
      <family val="2"/>
      <scheme val="minor"/>
    </font>
    <font>
      <sz val="7.5"/>
      <color theme="1"/>
      <name val="Arial"/>
      <family val="2"/>
      <scheme val="minor"/>
    </font>
    <font>
      <sz val="7.5"/>
      <name val="Arial"/>
      <family val="2"/>
      <scheme val="minor"/>
    </font>
    <font>
      <sz val="9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/>
      <name val="Arial"/>
      <family val="2"/>
      <charset val="128"/>
    </font>
    <font>
      <sz val="12"/>
      <color rgb="FF000000"/>
      <name val="MS Gothic"/>
      <family val="2"/>
      <charset val="128"/>
    </font>
    <font>
      <sz val="12"/>
      <color theme="5"/>
      <name val="Arial"/>
      <family val="2"/>
      <scheme val="minor"/>
    </font>
    <font>
      <sz val="10"/>
      <color rgb="FFFF0000"/>
      <name val="Arial"/>
      <family val="2"/>
      <scheme val="minor"/>
    </font>
    <font>
      <sz val="13"/>
      <color rgb="FFFF0000"/>
      <name val="MS Gothic"/>
      <family val="2"/>
      <charset val="128"/>
    </font>
    <font>
      <sz val="12"/>
      <color rgb="FFFF0000"/>
      <name val="MS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DFDFD"/>
        <bgColor rgb="FFFDFDFD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10" xfId="0" applyFont="1" applyBorder="1"/>
    <xf numFmtId="0" fontId="8" fillId="0" borderId="0" xfId="0" applyFont="1" applyAlignment="1">
      <alignment horizontal="left"/>
    </xf>
    <xf numFmtId="0" fontId="14" fillId="0" borderId="21" xfId="0" applyFont="1" applyBorder="1"/>
    <xf numFmtId="0" fontId="14" fillId="0" borderId="13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5" borderId="16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7" fillId="0" borderId="0" xfId="0" applyFont="1"/>
    <xf numFmtId="0" fontId="25" fillId="0" borderId="0" xfId="0" applyFont="1"/>
    <xf numFmtId="0" fontId="32" fillId="2" borderId="0" xfId="0" applyFont="1" applyFill="1"/>
    <xf numFmtId="0" fontId="14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6" fillId="0" borderId="0" xfId="0" applyFont="1"/>
    <xf numFmtId="0" fontId="21" fillId="0" borderId="33" xfId="0" applyFont="1" applyBorder="1"/>
    <xf numFmtId="0" fontId="21" fillId="0" borderId="34" xfId="0" applyFont="1" applyBorder="1"/>
    <xf numFmtId="0" fontId="21" fillId="0" borderId="35" xfId="0" applyFont="1" applyBorder="1"/>
    <xf numFmtId="0" fontId="14" fillId="0" borderId="5" xfId="0" applyFont="1" applyBorder="1" applyAlignment="1">
      <alignment horizontal="center" vertical="center" wrapText="1"/>
    </xf>
    <xf numFmtId="0" fontId="21" fillId="0" borderId="32" xfId="0" applyFont="1" applyBorder="1"/>
    <xf numFmtId="0" fontId="21" fillId="0" borderId="29" xfId="0" applyFont="1" applyBorder="1"/>
    <xf numFmtId="0" fontId="25" fillId="0" borderId="1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37" xfId="0" applyFont="1" applyBorder="1"/>
    <xf numFmtId="0" fontId="21" fillId="0" borderId="38" xfId="0" applyFont="1" applyBorder="1"/>
    <xf numFmtId="0" fontId="2" fillId="0" borderId="1" xfId="0" applyFont="1" applyBorder="1" applyAlignment="1">
      <alignment horizontal="center" vertical="center" wrapText="1"/>
    </xf>
    <xf numFmtId="0" fontId="41" fillId="5" borderId="15" xfId="0" applyFont="1" applyFill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25" fillId="0" borderId="0" xfId="0" applyFont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/>
    </xf>
    <xf numFmtId="0" fontId="26" fillId="0" borderId="17" xfId="0" applyFont="1" applyBorder="1"/>
    <xf numFmtId="0" fontId="30" fillId="0" borderId="9" xfId="0" applyFont="1" applyBorder="1" applyAlignment="1">
      <alignment horizontal="center" vertical="center"/>
    </xf>
    <xf numFmtId="0" fontId="26" fillId="0" borderId="14" xfId="0" applyFont="1" applyBorder="1"/>
    <xf numFmtId="0" fontId="25" fillId="0" borderId="11" xfId="0" applyFont="1" applyBorder="1" applyAlignment="1">
      <alignment horizontal="center" vertical="center"/>
    </xf>
    <xf numFmtId="0" fontId="26" fillId="0" borderId="19" xfId="0" applyFont="1" applyBorder="1"/>
    <xf numFmtId="0" fontId="25" fillId="0" borderId="12" xfId="0" applyFont="1" applyBorder="1" applyAlignment="1">
      <alignment horizontal="center" vertical="center"/>
    </xf>
    <xf numFmtId="0" fontId="26" fillId="0" borderId="20" xfId="0" applyFont="1" applyBorder="1"/>
    <xf numFmtId="0" fontId="29" fillId="4" borderId="13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6" fillId="0" borderId="16" xfId="0" applyFont="1" applyBorder="1"/>
    <xf numFmtId="0" fontId="25" fillId="0" borderId="42" xfId="0" applyFont="1" applyBorder="1" applyAlignment="1">
      <alignment horizontal="center" vertical="center"/>
    </xf>
    <xf numFmtId="0" fontId="26" fillId="0" borderId="46" xfId="0" applyFont="1" applyBorder="1"/>
    <xf numFmtId="0" fontId="25" fillId="0" borderId="43" xfId="0" applyFont="1" applyBorder="1" applyAlignment="1">
      <alignment horizontal="center" vertical="center"/>
    </xf>
    <xf numFmtId="0" fontId="26" fillId="0" borderId="47" xfId="0" applyFont="1" applyBorder="1"/>
    <xf numFmtId="0" fontId="25" fillId="0" borderId="14" xfId="0" applyFont="1" applyBorder="1"/>
    <xf numFmtId="0" fontId="25" fillId="5" borderId="2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6" fillId="0" borderId="5" xfId="0" applyFont="1" applyBorder="1"/>
    <xf numFmtId="0" fontId="26" fillId="0" borderId="8" xfId="0" applyFont="1" applyBorder="1"/>
    <xf numFmtId="0" fontId="25" fillId="2" borderId="5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3" xfId="0" applyFont="1" applyBorder="1"/>
    <xf numFmtId="0" fontId="26" fillId="0" borderId="15" xfId="0" applyFont="1" applyBorder="1"/>
    <xf numFmtId="0" fontId="25" fillId="5" borderId="9" xfId="0" applyFont="1" applyFill="1" applyBorder="1" applyAlignment="1">
      <alignment horizontal="center" vertical="center"/>
    </xf>
    <xf numFmtId="0" fontId="26" fillId="0" borderId="10" xfId="0" applyFont="1" applyBorder="1"/>
    <xf numFmtId="0" fontId="26" fillId="0" borderId="44" xfId="0" applyFont="1" applyBorder="1"/>
    <xf numFmtId="0" fontId="26" fillId="0" borderId="45" xfId="0" applyFont="1" applyBorder="1"/>
    <xf numFmtId="0" fontId="34" fillId="5" borderId="30" xfId="0" applyFont="1" applyFill="1" applyBorder="1" applyAlignment="1">
      <alignment horizontal="center" vertical="center"/>
    </xf>
    <xf numFmtId="0" fontId="40" fillId="0" borderId="31" xfId="0" applyFont="1" applyBorder="1"/>
    <xf numFmtId="0" fontId="25" fillId="5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7" fillId="0" borderId="5" xfId="0" applyFont="1" applyBorder="1"/>
    <xf numFmtId="0" fontId="19" fillId="0" borderId="9" xfId="0" applyFont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6" fillId="0" borderId="14" xfId="0" applyFont="1" applyBorder="1"/>
    <xf numFmtId="0" fontId="25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40" fillId="0" borderId="5" xfId="0" applyFont="1" applyBorder="1"/>
    <xf numFmtId="0" fontId="14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5" xfId="0" applyFont="1" applyBorder="1"/>
    <xf numFmtId="0" fontId="25" fillId="5" borderId="30" xfId="0" applyFont="1" applyFill="1" applyBorder="1" applyAlignment="1">
      <alignment horizontal="center" vertical="center"/>
    </xf>
    <xf numFmtId="0" fontId="26" fillId="0" borderId="31" xfId="0" applyFont="1" applyBorder="1"/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/>
    <xf numFmtId="0" fontId="25" fillId="5" borderId="27" xfId="0" applyFont="1" applyFill="1" applyBorder="1" applyAlignment="1">
      <alignment horizontal="center" vertical="center"/>
    </xf>
    <xf numFmtId="0" fontId="26" fillId="0" borderId="28" xfId="0" applyFont="1" applyBorder="1"/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/>
    <xf numFmtId="0" fontId="29" fillId="4" borderId="29" xfId="0" applyFont="1" applyFill="1" applyBorder="1" applyAlignment="1">
      <alignment horizontal="center" vertical="center"/>
    </xf>
    <xf numFmtId="0" fontId="26" fillId="0" borderId="53" xfId="0" applyFont="1" applyBorder="1"/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7" fillId="0" borderId="19" xfId="0" applyFont="1" applyBorder="1"/>
    <xf numFmtId="0" fontId="41" fillId="0" borderId="12" xfId="0" applyFont="1" applyBorder="1" applyAlignment="1">
      <alignment horizontal="center" vertical="center"/>
    </xf>
    <xf numFmtId="0" fontId="47" fillId="0" borderId="20" xfId="0" applyFont="1" applyBorder="1"/>
    <xf numFmtId="0" fontId="30" fillId="0" borderId="51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6" fillId="0" borderId="50" xfId="0" applyFont="1" applyBorder="1"/>
    <xf numFmtId="0" fontId="25" fillId="5" borderId="2" xfId="0" applyFont="1" applyFill="1" applyBorder="1" applyAlignment="1">
      <alignment horizontal="center" vertical="center"/>
    </xf>
    <xf numFmtId="0" fontId="26" fillId="0" borderId="52" xfId="0" applyFont="1" applyBorder="1"/>
    <xf numFmtId="0" fontId="27" fillId="0" borderId="9" xfId="0" applyFont="1" applyBorder="1" applyAlignment="1">
      <alignment horizontal="center" vertical="center" wrapText="1"/>
    </xf>
    <xf numFmtId="0" fontId="37" fillId="0" borderId="14" xfId="0" applyFont="1" applyBorder="1"/>
    <xf numFmtId="0" fontId="25" fillId="0" borderId="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6" fillId="0" borderId="23" xfId="0" applyFont="1" applyBorder="1"/>
    <xf numFmtId="0" fontId="25" fillId="2" borderId="16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8" xfId="0" applyFont="1" applyBorder="1"/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5" fillId="2" borderId="1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4" xfId="0" applyFont="1" applyBorder="1"/>
    <xf numFmtId="0" fontId="10" fillId="4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9" xfId="0" applyFont="1" applyBorder="1"/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/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6" fillId="0" borderId="23" xfId="0" applyFont="1" applyBorder="1"/>
    <xf numFmtId="0" fontId="5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R985"/>
  <sheetViews>
    <sheetView topLeftCell="A54" workbookViewId="0">
      <pane xSplit="3" topLeftCell="W1" activePane="topRight" state="frozen"/>
      <selection pane="topRight" activeCell="N66" sqref="N66"/>
    </sheetView>
  </sheetViews>
  <sheetFormatPr baseColWidth="10" defaultColWidth="12.6640625" defaultRowHeight="15.75" customHeight="1"/>
  <cols>
    <col min="1" max="2" width="6.33203125" style="37" customWidth="1"/>
    <col min="3" max="3" width="14.5" style="37" customWidth="1"/>
    <col min="4" max="24" width="3.83203125" style="37" customWidth="1"/>
    <col min="25" max="25" width="5.1640625" style="37" customWidth="1"/>
    <col min="26" max="26" width="4.83203125" style="37" customWidth="1"/>
    <col min="27" max="27" width="5" style="37" customWidth="1"/>
    <col min="28" max="35" width="5.1640625" style="37" customWidth="1"/>
    <col min="36" max="36" width="7.5" style="37" customWidth="1"/>
    <col min="37" max="37" width="5.1640625" style="37" customWidth="1"/>
    <col min="38" max="38" width="7.83203125" style="37" customWidth="1"/>
    <col min="39" max="42" width="5.1640625" style="37" customWidth="1"/>
    <col min="43" max="16384" width="12.6640625" style="37"/>
  </cols>
  <sheetData>
    <row r="1" spans="1:42" ht="15.75" customHeight="1">
      <c r="B1" s="38"/>
      <c r="F1" s="39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5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N1" s="40"/>
      <c r="AO1" s="40"/>
      <c r="AP1" s="40"/>
    </row>
    <row r="2" spans="1:42" ht="15.75" customHeight="1" thickBot="1">
      <c r="B2" s="38" t="s">
        <v>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</row>
    <row r="3" spans="1:42" ht="34" customHeight="1" thickBot="1">
      <c r="A3" s="40"/>
      <c r="B3" s="40"/>
      <c r="C3" s="41" t="s">
        <v>2</v>
      </c>
      <c r="D3" s="131" t="str">
        <f>C4</f>
        <v>SHONAN</v>
      </c>
      <c r="E3" s="115"/>
      <c r="F3" s="115"/>
      <c r="G3" s="126" t="str">
        <f>C6</f>
        <v>Andoromeda</v>
      </c>
      <c r="H3" s="127"/>
      <c r="I3" s="127"/>
      <c r="J3" s="126" t="str">
        <f>C8</f>
        <v>ZOO</v>
      </c>
      <c r="K3" s="111"/>
      <c r="L3" s="111"/>
      <c r="M3" s="125" t="str">
        <f>C10</f>
        <v>清球会</v>
      </c>
      <c r="N3" s="111"/>
      <c r="O3" s="111"/>
      <c r="P3" s="125" t="str">
        <f>C12</f>
        <v>LV1</v>
      </c>
      <c r="Q3" s="111"/>
      <c r="R3" s="111"/>
      <c r="S3" s="125" t="str">
        <f>C14</f>
        <v>Amethyst</v>
      </c>
      <c r="T3" s="111"/>
      <c r="U3" s="111"/>
      <c r="V3" s="125" t="str">
        <f>C16</f>
        <v>VC千葉ッツ</v>
      </c>
      <c r="W3" s="111"/>
      <c r="X3" s="111"/>
      <c r="Y3" s="57" t="s">
        <v>82</v>
      </c>
      <c r="Z3" s="43" t="s">
        <v>4</v>
      </c>
      <c r="AA3" s="44" t="s">
        <v>5</v>
      </c>
      <c r="AB3" s="58" t="s">
        <v>4</v>
      </c>
      <c r="AC3" s="42" t="s">
        <v>83</v>
      </c>
      <c r="AD3" s="42" t="s">
        <v>84</v>
      </c>
      <c r="AE3" s="41" t="s">
        <v>8</v>
      </c>
      <c r="AF3" s="79" t="s">
        <v>96</v>
      </c>
      <c r="AG3" s="89" t="s">
        <v>97</v>
      </c>
      <c r="AH3" s="90" t="s">
        <v>85</v>
      </c>
      <c r="AI3" s="91" t="s">
        <v>86</v>
      </c>
      <c r="AJ3" s="58" t="s">
        <v>12</v>
      </c>
      <c r="AK3" s="41" t="s">
        <v>13</v>
      </c>
      <c r="AL3" s="40"/>
      <c r="AM3" s="40"/>
      <c r="AN3" s="40"/>
      <c r="AO3" s="40"/>
      <c r="AP3" s="40"/>
    </row>
    <row r="4" spans="1:42" ht="15.75" customHeight="1">
      <c r="B4" s="40"/>
      <c r="C4" s="117" t="s">
        <v>18</v>
      </c>
      <c r="D4" s="114" t="str">
        <f ca="1">IFERROR(__xludf.DUMMYFUNCTION("SPARKLINE({1,0})"),"")</f>
        <v/>
      </c>
      <c r="E4" s="115"/>
      <c r="F4" s="118"/>
      <c r="G4" s="113" t="str">
        <f>IF(OR(G5="",I5=""),"",IF(G5&gt;I5,"〇",IF(G5=I5,"△","⚫️")))</f>
        <v>⚫️</v>
      </c>
      <c r="H4" s="111"/>
      <c r="I4" s="112"/>
      <c r="J4" s="113" t="str">
        <f>IF(OR(J5="",L5=""),"",IF(J5&gt;L5,"〇",IF(J5=L5,"△","⚫️")))</f>
        <v>〇</v>
      </c>
      <c r="K4" s="111"/>
      <c r="L4" s="112"/>
      <c r="M4" s="113" t="str">
        <f>IF(OR(M5="",O5=""),"",IF(M5&gt;O5,"〇",IF(M5=O5,"△","⚫️")))</f>
        <v>〇</v>
      </c>
      <c r="N4" s="111"/>
      <c r="O4" s="112"/>
      <c r="P4" s="113" t="str">
        <f>IF(OR(P5="",R5=""),"",IF(P5&gt;R5,"〇",IF(P5=R5,"△","⚫️")))</f>
        <v>⚫️</v>
      </c>
      <c r="Q4" s="111"/>
      <c r="R4" s="112"/>
      <c r="S4" s="113" t="str">
        <f>IF(OR(S5="",U5=""),"",IF(S5&gt;U5,"〇",IF(S5=U5,"△","⚫️")))</f>
        <v>〇</v>
      </c>
      <c r="T4" s="111"/>
      <c r="U4" s="112"/>
      <c r="V4" s="113" t="str">
        <f>IF(OR(V5="",X5=""),"",IF(V5&gt;X5,"〇",IF(V5=X5,"△","●")))</f>
        <v>〇</v>
      </c>
      <c r="W4" s="111"/>
      <c r="X4" s="112"/>
      <c r="Y4" s="102">
        <f>AB4*3+AC4*2+AD4*1+AE4*0+AG4+AF4</f>
        <v>22</v>
      </c>
      <c r="Z4" s="96">
        <f ca="1">COUNTIF(D4:X4,"〇")</f>
        <v>4</v>
      </c>
      <c r="AA4" s="98">
        <f ca="1">COUNTIF(D4:X4,"⚫️")</f>
        <v>2</v>
      </c>
      <c r="AB4" s="100">
        <v>2</v>
      </c>
      <c r="AC4" s="101">
        <v>2</v>
      </c>
      <c r="AD4" s="147"/>
      <c r="AE4" s="100">
        <v>2</v>
      </c>
      <c r="AF4" s="101">
        <v>3</v>
      </c>
      <c r="AG4" s="102">
        <v>9</v>
      </c>
      <c r="AH4" s="104">
        <f>J5+G5+M5+P5+S5+V5+D5</f>
        <v>8</v>
      </c>
      <c r="AI4" s="106">
        <f>SUM(I5+L5+O5+R5+U5+X5+F5)</f>
        <v>6</v>
      </c>
      <c r="AJ4" s="92">
        <f>AH4/AI4</f>
        <v>1.3333333333333333</v>
      </c>
      <c r="AK4" s="94">
        <v>3</v>
      </c>
      <c r="AL4" s="40"/>
      <c r="AM4" s="40"/>
      <c r="AN4" s="40"/>
      <c r="AO4" s="40"/>
      <c r="AP4" s="40"/>
    </row>
    <row r="5" spans="1:42" ht="15.75" customHeight="1" thickBot="1">
      <c r="B5" s="40"/>
      <c r="C5" s="95"/>
      <c r="D5" s="116"/>
      <c r="E5" s="103"/>
      <c r="F5" s="93"/>
      <c r="G5" s="46">
        <v>0</v>
      </c>
      <c r="H5" s="47" t="s">
        <v>15</v>
      </c>
      <c r="I5" s="48">
        <v>2</v>
      </c>
      <c r="J5" s="49">
        <v>2</v>
      </c>
      <c r="K5" s="47" t="s">
        <v>15</v>
      </c>
      <c r="L5" s="48">
        <v>0</v>
      </c>
      <c r="M5" s="49">
        <v>2</v>
      </c>
      <c r="N5" s="47" t="s">
        <v>15</v>
      </c>
      <c r="O5" s="48">
        <v>0</v>
      </c>
      <c r="P5" s="49">
        <v>0</v>
      </c>
      <c r="Q5" s="47" t="s">
        <v>15</v>
      </c>
      <c r="R5" s="48">
        <v>2</v>
      </c>
      <c r="S5" s="49">
        <v>2</v>
      </c>
      <c r="T5" s="47" t="s">
        <v>15</v>
      </c>
      <c r="U5" s="48">
        <v>1</v>
      </c>
      <c r="V5" s="49">
        <v>2</v>
      </c>
      <c r="W5" s="47" t="s">
        <v>15</v>
      </c>
      <c r="X5" s="48">
        <v>1</v>
      </c>
      <c r="Y5" s="103"/>
      <c r="Z5" s="97"/>
      <c r="AA5" s="99"/>
      <c r="AB5" s="93"/>
      <c r="AC5" s="95"/>
      <c r="AD5" s="148"/>
      <c r="AE5" s="93"/>
      <c r="AF5" s="108"/>
      <c r="AG5" s="103"/>
      <c r="AH5" s="119"/>
      <c r="AI5" s="120"/>
      <c r="AJ5" s="93"/>
      <c r="AK5" s="95"/>
      <c r="AL5" s="40"/>
      <c r="AM5" s="40"/>
      <c r="AN5" s="40"/>
      <c r="AO5" s="50"/>
      <c r="AP5" s="50"/>
    </row>
    <row r="6" spans="1:42" ht="15.75" customHeight="1">
      <c r="B6" s="40"/>
      <c r="C6" s="128" t="s">
        <v>17</v>
      </c>
      <c r="D6" s="124" t="str">
        <f>IF(OR(D7="",F7=""),"",IF(D7&gt;F7,"〇",IF(D7=F7,"△","⚫️")))</f>
        <v>〇</v>
      </c>
      <c r="E6" s="103"/>
      <c r="F6" s="93"/>
      <c r="G6" s="114" t="str">
        <f ca="1">IFERROR(__xludf.DUMMYFUNCTION("SPARKLINE({1,0})"),"")</f>
        <v/>
      </c>
      <c r="H6" s="115"/>
      <c r="I6" s="118"/>
      <c r="J6" s="113" t="str">
        <f>IF(OR(J7="",L7=""),"",IF(J7&gt;L7,"〇",IF(J7=L7,"△","⚫️")))</f>
        <v>⚫️</v>
      </c>
      <c r="K6" s="111"/>
      <c r="L6" s="112"/>
      <c r="M6" s="113" t="str">
        <f>IF(OR(M7="",O7=""),"",IF(M7&gt;O7,"〇",IF(M7=O7,"△","⚫️")))</f>
        <v>〇</v>
      </c>
      <c r="N6" s="111"/>
      <c r="O6" s="112"/>
      <c r="P6" s="113" t="str">
        <f>IF(OR(P7="",R7=""),"",IF(P7&gt;R7,"〇",IF(P7=R7,"△","⚫️")))</f>
        <v>〇</v>
      </c>
      <c r="Q6" s="111"/>
      <c r="R6" s="112"/>
      <c r="S6" s="113" t="str">
        <f>IF(OR(S7="",U7=""),"",IF(S7&gt;U7,"〇",IF(S7=U7,"△","⚫️")))</f>
        <v>〇</v>
      </c>
      <c r="T6" s="111"/>
      <c r="U6" s="112"/>
      <c r="V6" s="113" t="str">
        <f>IF(OR(V7="",X7=""),"",IF(V7&gt;X7,"〇",IF(V7=X7,"△","⚫️")))</f>
        <v>⚫️</v>
      </c>
      <c r="W6" s="111"/>
      <c r="X6" s="112"/>
      <c r="Y6" s="102">
        <f t="shared" ref="Y6" si="0">AB6*3+AC6*2+AD6*1+AE6*0+AG6+AF6</f>
        <v>24</v>
      </c>
      <c r="Z6" s="96">
        <f ca="1">COUNTIF(D6:X6,"〇")</f>
        <v>4</v>
      </c>
      <c r="AA6" s="98">
        <f ca="1">COUNTIF(D6:X6,"⚫️")</f>
        <v>2</v>
      </c>
      <c r="AB6" s="100">
        <v>2</v>
      </c>
      <c r="AC6" s="101">
        <v>2</v>
      </c>
      <c r="AD6" s="100">
        <v>2</v>
      </c>
      <c r="AE6" s="100"/>
      <c r="AF6" s="101">
        <v>3</v>
      </c>
      <c r="AG6" s="102">
        <v>9</v>
      </c>
      <c r="AH6" s="104">
        <f>J7+G7+M7+P7+S7+V7+D7</f>
        <v>10</v>
      </c>
      <c r="AI6" s="106">
        <f>SUM(I7+L7+O7+R7+U7+X7+F7)</f>
        <v>6</v>
      </c>
      <c r="AJ6" s="92">
        <f>AH6/AI6</f>
        <v>1.6666666666666667</v>
      </c>
      <c r="AK6" s="94">
        <v>2</v>
      </c>
      <c r="AL6" s="40"/>
      <c r="AM6" s="40"/>
      <c r="AN6" s="40"/>
      <c r="AO6" s="50"/>
      <c r="AP6" s="50"/>
    </row>
    <row r="7" spans="1:42" ht="17" thickBot="1">
      <c r="A7" s="34"/>
      <c r="B7" s="40"/>
      <c r="C7" s="95"/>
      <c r="D7" s="49">
        <v>2</v>
      </c>
      <c r="E7" s="47" t="s">
        <v>15</v>
      </c>
      <c r="F7" s="48">
        <v>0</v>
      </c>
      <c r="G7" s="116"/>
      <c r="H7" s="103"/>
      <c r="I7" s="93"/>
      <c r="J7" s="49">
        <v>1</v>
      </c>
      <c r="K7" s="47" t="s">
        <v>15</v>
      </c>
      <c r="L7" s="48">
        <v>2</v>
      </c>
      <c r="M7" s="49">
        <v>2</v>
      </c>
      <c r="N7" s="47" t="s">
        <v>15</v>
      </c>
      <c r="O7" s="48">
        <v>0</v>
      </c>
      <c r="P7" s="49">
        <v>2</v>
      </c>
      <c r="Q7" s="47" t="s">
        <v>15</v>
      </c>
      <c r="R7" s="48">
        <v>1</v>
      </c>
      <c r="S7" s="49">
        <v>2</v>
      </c>
      <c r="T7" s="47" t="s">
        <v>15</v>
      </c>
      <c r="U7" s="48">
        <v>1</v>
      </c>
      <c r="V7" s="49">
        <v>1</v>
      </c>
      <c r="W7" s="47" t="s">
        <v>15</v>
      </c>
      <c r="X7" s="48">
        <v>2</v>
      </c>
      <c r="Y7" s="103"/>
      <c r="Z7" s="97"/>
      <c r="AA7" s="99"/>
      <c r="AB7" s="93"/>
      <c r="AC7" s="95"/>
      <c r="AD7" s="93"/>
      <c r="AE7" s="93"/>
      <c r="AF7" s="108"/>
      <c r="AG7" s="103"/>
      <c r="AH7" s="119"/>
      <c r="AI7" s="120"/>
      <c r="AJ7" s="93"/>
      <c r="AK7" s="95"/>
      <c r="AL7" s="40"/>
      <c r="AM7" s="40"/>
      <c r="AN7" s="40"/>
      <c r="AO7" s="50"/>
      <c r="AP7" s="50"/>
    </row>
    <row r="8" spans="1:42" ht="15.75" customHeight="1">
      <c r="B8" s="40"/>
      <c r="C8" s="128" t="s">
        <v>19</v>
      </c>
      <c r="D8" s="110" t="str">
        <f>IF(OR(D9="",F9=""),"",IF(D9&gt;F9,"〇",IF(D9=F9,"△","⚫️")))</f>
        <v>⚫️</v>
      </c>
      <c r="E8" s="111"/>
      <c r="F8" s="112"/>
      <c r="G8" s="113" t="str">
        <f>IF(OR(G9="",I9=""),"",IF(G9&gt;I9,"〇",IF(G9=I9,"△","⚫️")))</f>
        <v>〇</v>
      </c>
      <c r="H8" s="111"/>
      <c r="I8" s="112"/>
      <c r="J8" s="114" t="str">
        <f ca="1">IFERROR(__xludf.DUMMYFUNCTION("SPARKLINE({1,0})"),"")</f>
        <v/>
      </c>
      <c r="K8" s="115"/>
      <c r="L8" s="118"/>
      <c r="M8" s="113" t="str">
        <f>IF(OR(M9="",O9=""),"",IF(M9&gt;O9,"〇",IF(M9=O9,"△","⚫️")))</f>
        <v>⚫️</v>
      </c>
      <c r="N8" s="111"/>
      <c r="O8" s="112"/>
      <c r="P8" s="113" t="str">
        <f>IF(OR(P9="",R9=""),"",IF(P9&gt;R9,"〇",IF(P9=R9,"△","⚫️")))</f>
        <v>〇</v>
      </c>
      <c r="Q8" s="111"/>
      <c r="R8" s="112"/>
      <c r="S8" s="113" t="str">
        <f>IF(OR(S9="",U9=""),"",IF(S9&gt;U9,"〇",IF(S9=U9,"△","⚫️")))</f>
        <v>⚫️</v>
      </c>
      <c r="T8" s="111"/>
      <c r="U8" s="112"/>
      <c r="V8" s="113" t="str">
        <f>IF(OR(V9="",X9=""),"",IF(V9&gt;X9,"〇",IF(V9=X9,"△","⚫️")))</f>
        <v>⚫️</v>
      </c>
      <c r="W8" s="111"/>
      <c r="X8" s="112"/>
      <c r="Y8" s="102">
        <f t="shared" ref="Y8" si="1">AB8*3+AC8*2+AD8*1+AE8*0+AG8+AF8</f>
        <v>19</v>
      </c>
      <c r="Z8" s="96">
        <f ca="1">COUNTIF(D8:X8,"〇")</f>
        <v>2</v>
      </c>
      <c r="AA8" s="98">
        <f ca="1">COUNTIF(D8:X8,"⚫️")</f>
        <v>4</v>
      </c>
      <c r="AB8" s="100">
        <v>1</v>
      </c>
      <c r="AC8" s="101">
        <v>1</v>
      </c>
      <c r="AD8" s="100">
        <v>2</v>
      </c>
      <c r="AE8" s="100">
        <v>2</v>
      </c>
      <c r="AF8" s="101">
        <v>3</v>
      </c>
      <c r="AG8" s="102">
        <v>9</v>
      </c>
      <c r="AH8" s="104">
        <f>J9+G9+M9+P9+S9+V9+D9</f>
        <v>6</v>
      </c>
      <c r="AI8" s="106">
        <f>SUM(I9+L9+O9+R9+U9+X9+F9)</f>
        <v>9</v>
      </c>
      <c r="AJ8" s="92">
        <f>AH8/AI8</f>
        <v>0.66666666666666663</v>
      </c>
      <c r="AK8" s="94">
        <v>6</v>
      </c>
      <c r="AL8" s="40"/>
      <c r="AM8" s="40"/>
      <c r="AN8" s="40"/>
      <c r="AO8" s="50"/>
      <c r="AP8" s="50"/>
    </row>
    <row r="9" spans="1:42" ht="15.75" customHeight="1" thickBot="1">
      <c r="B9" s="40"/>
      <c r="C9" s="95"/>
      <c r="D9" s="49">
        <v>0</v>
      </c>
      <c r="E9" s="47" t="s">
        <v>15</v>
      </c>
      <c r="F9" s="48">
        <v>2</v>
      </c>
      <c r="G9" s="49">
        <v>2</v>
      </c>
      <c r="H9" s="47" t="s">
        <v>15</v>
      </c>
      <c r="I9" s="48">
        <v>1</v>
      </c>
      <c r="J9" s="116"/>
      <c r="K9" s="103"/>
      <c r="L9" s="93"/>
      <c r="M9" s="49">
        <v>1</v>
      </c>
      <c r="N9" s="47" t="s">
        <v>15</v>
      </c>
      <c r="O9" s="48">
        <v>2</v>
      </c>
      <c r="P9" s="49">
        <v>2</v>
      </c>
      <c r="Q9" s="47" t="s">
        <v>15</v>
      </c>
      <c r="R9" s="48">
        <v>0</v>
      </c>
      <c r="S9" s="49">
        <v>0</v>
      </c>
      <c r="T9" s="47" t="s">
        <v>15</v>
      </c>
      <c r="U9" s="48">
        <v>2</v>
      </c>
      <c r="V9" s="49">
        <v>1</v>
      </c>
      <c r="W9" s="47" t="s">
        <v>15</v>
      </c>
      <c r="X9" s="48">
        <v>2</v>
      </c>
      <c r="Y9" s="103"/>
      <c r="Z9" s="97"/>
      <c r="AA9" s="99"/>
      <c r="AB9" s="93"/>
      <c r="AC9" s="95"/>
      <c r="AD9" s="93"/>
      <c r="AE9" s="93"/>
      <c r="AF9" s="108"/>
      <c r="AG9" s="103"/>
      <c r="AH9" s="119"/>
      <c r="AI9" s="120"/>
      <c r="AJ9" s="93"/>
      <c r="AK9" s="95"/>
      <c r="AL9" s="40"/>
      <c r="AM9" s="40"/>
      <c r="AN9" s="40"/>
      <c r="AO9" s="50"/>
      <c r="AP9" s="50"/>
    </row>
    <row r="10" spans="1:42" ht="15.75" customHeight="1">
      <c r="B10" s="40"/>
      <c r="C10" s="128" t="s">
        <v>20</v>
      </c>
      <c r="D10" s="110" t="str">
        <f>IF(OR(D11="",F11=""),"",IF(D11&gt;F11,"〇",IF(D11=F11,"△","⚫️")))</f>
        <v>⚫️</v>
      </c>
      <c r="E10" s="111"/>
      <c r="F10" s="112"/>
      <c r="G10" s="113" t="str">
        <f>IF(OR(G11="",I11=""),"",IF(G11&gt;I11,"〇",IF(G11=I11,"△","⚫️")))</f>
        <v>⚫️</v>
      </c>
      <c r="H10" s="111"/>
      <c r="I10" s="112"/>
      <c r="J10" s="113" t="str">
        <f>IF(OR(J11="",L11=""),"",IF(J11&gt;L11,"〇",IF(J11=L11,"△","⚫️")))</f>
        <v>〇</v>
      </c>
      <c r="K10" s="111"/>
      <c r="L10" s="112"/>
      <c r="M10" s="114" t="str">
        <f ca="1">IFERROR(__xludf.DUMMYFUNCTION("SPARKLINE({1,0})"),"")</f>
        <v/>
      </c>
      <c r="N10" s="115"/>
      <c r="O10" s="118"/>
      <c r="P10" s="113" t="str">
        <f>IF(OR(P11="",R11=""),"",IF(P11&gt;R11,"〇",IF(P11=R11,"△","⚫️")))</f>
        <v>〇</v>
      </c>
      <c r="Q10" s="111"/>
      <c r="R10" s="112"/>
      <c r="S10" s="113" t="str">
        <f>IF(OR(S11="",U11=""),"",IF(S11&gt;U11,"〇",IF(S11=U11,"△","⚫️")))</f>
        <v>⚫️</v>
      </c>
      <c r="T10" s="111"/>
      <c r="U10" s="112"/>
      <c r="V10" s="113" t="str">
        <f>IF(OR(V11="",X11=""),"",IF(V11&gt;X11,"〇",IF(V11=X11,"△","⚫️")))</f>
        <v>⚫️</v>
      </c>
      <c r="W10" s="111"/>
      <c r="X10" s="112"/>
      <c r="Y10" s="102">
        <f t="shared" ref="Y10" si="2">AB10*3+AC10*2+AD10*1+AE10*0+AG10+AF10</f>
        <v>16</v>
      </c>
      <c r="Z10" s="96">
        <f ca="1">COUNTIF(D10:X10,"〇")</f>
        <v>2</v>
      </c>
      <c r="AA10" s="98">
        <f ca="1">COUNTIF(D10:X10,"⚫️")</f>
        <v>4</v>
      </c>
      <c r="AB10" s="100"/>
      <c r="AC10" s="101">
        <v>2</v>
      </c>
      <c r="AD10" s="100"/>
      <c r="AE10" s="100">
        <v>4</v>
      </c>
      <c r="AF10" s="101">
        <v>3</v>
      </c>
      <c r="AG10" s="102">
        <v>9</v>
      </c>
      <c r="AH10" s="104">
        <f>J11+G11+M11+P11+S11+V11+D11</f>
        <v>4</v>
      </c>
      <c r="AI10" s="106">
        <f>SUM(I11+L11+O11+R11+U11+X11+F11)</f>
        <v>10</v>
      </c>
      <c r="AJ10" s="92">
        <f>AH10/AI10</f>
        <v>0.4</v>
      </c>
      <c r="AK10" s="94">
        <v>7</v>
      </c>
      <c r="AL10" s="40"/>
      <c r="AM10" s="40"/>
      <c r="AN10" s="40"/>
      <c r="AO10" s="40"/>
      <c r="AP10" s="40"/>
    </row>
    <row r="11" spans="1:42" ht="15.75" customHeight="1" thickBot="1">
      <c r="A11" s="40"/>
      <c r="B11" s="40"/>
      <c r="C11" s="95"/>
      <c r="D11" s="49">
        <v>0</v>
      </c>
      <c r="E11" s="47" t="s">
        <v>15</v>
      </c>
      <c r="F11" s="48">
        <v>2</v>
      </c>
      <c r="G11" s="49">
        <v>0</v>
      </c>
      <c r="H11" s="47" t="s">
        <v>15</v>
      </c>
      <c r="I11" s="48">
        <v>2</v>
      </c>
      <c r="J11" s="49">
        <v>2</v>
      </c>
      <c r="K11" s="47" t="s">
        <v>15</v>
      </c>
      <c r="L11" s="48">
        <v>1</v>
      </c>
      <c r="M11" s="116"/>
      <c r="N11" s="103"/>
      <c r="O11" s="93"/>
      <c r="P11" s="49">
        <v>2</v>
      </c>
      <c r="Q11" s="47" t="s">
        <v>15</v>
      </c>
      <c r="R11" s="48">
        <v>1</v>
      </c>
      <c r="S11" s="49">
        <v>0</v>
      </c>
      <c r="T11" s="47" t="s">
        <v>15</v>
      </c>
      <c r="U11" s="48">
        <v>2</v>
      </c>
      <c r="V11" s="49">
        <v>0</v>
      </c>
      <c r="W11" s="47" t="s">
        <v>15</v>
      </c>
      <c r="X11" s="48">
        <v>2</v>
      </c>
      <c r="Y11" s="103"/>
      <c r="Z11" s="97"/>
      <c r="AA11" s="99"/>
      <c r="AB11" s="93"/>
      <c r="AC11" s="95"/>
      <c r="AD11" s="93"/>
      <c r="AE11" s="93"/>
      <c r="AF11" s="108"/>
      <c r="AG11" s="103"/>
      <c r="AH11" s="119"/>
      <c r="AI11" s="120"/>
      <c r="AJ11" s="93"/>
      <c r="AK11" s="95"/>
      <c r="AL11" s="40"/>
      <c r="AM11" s="40"/>
      <c r="AN11" s="40"/>
      <c r="AO11" s="40"/>
      <c r="AP11" s="40"/>
    </row>
    <row r="12" spans="1:42" ht="15.75" customHeight="1">
      <c r="A12" s="40"/>
      <c r="B12" s="40"/>
      <c r="C12" s="128" t="s">
        <v>16</v>
      </c>
      <c r="D12" s="110" t="str">
        <f>IF(OR(D13="",F13=""),"",IF(D13&gt;F13,"〇",IF(D13=F13,"△","⚫️")))</f>
        <v>〇</v>
      </c>
      <c r="E12" s="111"/>
      <c r="F12" s="112"/>
      <c r="G12" s="113" t="str">
        <f>IF(OR(G13="",I13=""),"",IF(G13&gt;I13,"〇",IF(G13=I13,"△","⚫️")))</f>
        <v>⚫️</v>
      </c>
      <c r="H12" s="111"/>
      <c r="I12" s="112"/>
      <c r="J12" s="113" t="str">
        <f>IF(OR(J13="",L13=""),"",IF(J13&gt;L13,"〇",IF(J13=L13,"△","⚫️")))</f>
        <v>⚫️</v>
      </c>
      <c r="K12" s="111"/>
      <c r="L12" s="112"/>
      <c r="M12" s="113" t="str">
        <f>IF(OR(M13="",O13=""),"",IF(M13&gt;O13,"〇",IF(M13=O13,"△","⚫️")))</f>
        <v>⚫️</v>
      </c>
      <c r="N12" s="111"/>
      <c r="O12" s="112"/>
      <c r="P12" s="114" t="str">
        <f ca="1">IFERROR(__xludf.DUMMYFUNCTION("SPARKLINE({1,0})"),"")</f>
        <v/>
      </c>
      <c r="Q12" s="115"/>
      <c r="R12" s="118"/>
      <c r="S12" s="113" t="str">
        <f>IF(OR(S13="",U13=""),"",IF(S13&gt;U13,"〇",IF(S13=U13,"△","⚫️")))</f>
        <v>〇</v>
      </c>
      <c r="T12" s="111"/>
      <c r="U12" s="112"/>
      <c r="V12" s="113" t="str">
        <f>IF(OR(V13="",X13=""),"",IF(V13&gt;X13,"〇",IF(V13=X13,"△","⚫️")))</f>
        <v>⚫️</v>
      </c>
      <c r="W12" s="111"/>
      <c r="X12" s="112"/>
      <c r="Y12" s="102">
        <f t="shared" ref="Y12" si="3">AB12*3+AC12*2+AD12*1+AE12*0+AG12+AF12</f>
        <v>20</v>
      </c>
      <c r="Z12" s="96">
        <f ca="1">COUNTIF(D12:X12,"〇")</f>
        <v>2</v>
      </c>
      <c r="AA12" s="98">
        <f ca="1">COUNTIF(D12:X12,"⚫️")</f>
        <v>4</v>
      </c>
      <c r="AB12" s="100">
        <v>2</v>
      </c>
      <c r="AC12" s="101"/>
      <c r="AD12" s="100">
        <v>2</v>
      </c>
      <c r="AE12" s="100">
        <v>2</v>
      </c>
      <c r="AF12" s="101">
        <v>3</v>
      </c>
      <c r="AG12" s="102">
        <v>9</v>
      </c>
      <c r="AH12" s="104">
        <f>J13+G13+M13+P13+S13+V13+D13</f>
        <v>6</v>
      </c>
      <c r="AI12" s="106">
        <f>SUM(I13+L13+O13+R13+U13+X13+F13)</f>
        <v>8</v>
      </c>
      <c r="AJ12" s="92">
        <f>AH12/AI12</f>
        <v>0.75</v>
      </c>
      <c r="AK12" s="94">
        <v>4</v>
      </c>
      <c r="AL12" s="40"/>
      <c r="AM12" s="40"/>
      <c r="AN12" s="40"/>
      <c r="AO12" s="40"/>
      <c r="AP12" s="40"/>
    </row>
    <row r="13" spans="1:42" ht="15.75" customHeight="1" thickBot="1">
      <c r="A13" s="40"/>
      <c r="B13" s="40"/>
      <c r="C13" s="95"/>
      <c r="D13" s="49">
        <v>2</v>
      </c>
      <c r="E13" s="47" t="s">
        <v>15</v>
      </c>
      <c r="F13" s="48">
        <v>0</v>
      </c>
      <c r="G13" s="49">
        <v>1</v>
      </c>
      <c r="H13" s="47" t="s">
        <v>15</v>
      </c>
      <c r="I13" s="48">
        <v>2</v>
      </c>
      <c r="J13" s="49">
        <v>0</v>
      </c>
      <c r="K13" s="47" t="s">
        <v>15</v>
      </c>
      <c r="L13" s="48">
        <v>2</v>
      </c>
      <c r="M13" s="49">
        <v>1</v>
      </c>
      <c r="N13" s="47" t="s">
        <v>15</v>
      </c>
      <c r="O13" s="48">
        <v>2</v>
      </c>
      <c r="P13" s="116"/>
      <c r="Q13" s="103"/>
      <c r="R13" s="93"/>
      <c r="S13" s="49">
        <v>2</v>
      </c>
      <c r="T13" s="47" t="s">
        <v>15</v>
      </c>
      <c r="U13" s="48">
        <v>0</v>
      </c>
      <c r="V13" s="49">
        <v>0</v>
      </c>
      <c r="W13" s="47" t="s">
        <v>15</v>
      </c>
      <c r="X13" s="48">
        <v>2</v>
      </c>
      <c r="Y13" s="103"/>
      <c r="Z13" s="97"/>
      <c r="AA13" s="99"/>
      <c r="AB13" s="93"/>
      <c r="AC13" s="95"/>
      <c r="AD13" s="93"/>
      <c r="AE13" s="93"/>
      <c r="AF13" s="108"/>
      <c r="AG13" s="103"/>
      <c r="AH13" s="119"/>
      <c r="AI13" s="120"/>
      <c r="AJ13" s="93"/>
      <c r="AK13" s="95"/>
      <c r="AL13" s="40"/>
      <c r="AM13" s="40"/>
      <c r="AN13" s="40"/>
      <c r="AO13" s="40"/>
      <c r="AP13" s="40"/>
    </row>
    <row r="14" spans="1:42" ht="15.75" customHeight="1">
      <c r="A14" s="40"/>
      <c r="B14" s="40"/>
      <c r="C14" s="128" t="s">
        <v>21</v>
      </c>
      <c r="D14" s="110" t="str">
        <f>IF(OR(D15="",F15=""),"",IF(D15&gt;F15,"〇",IF(D15=F15,"△","⚫️")))</f>
        <v>⚫️</v>
      </c>
      <c r="E14" s="111"/>
      <c r="F14" s="112"/>
      <c r="G14" s="113" t="str">
        <f>IF(OR(G15="",I15=""),"",IF(G15&gt;I15,"〇",IF(G15=I15,"△","⚫️")))</f>
        <v>⚫️</v>
      </c>
      <c r="H14" s="111"/>
      <c r="I14" s="112"/>
      <c r="J14" s="113" t="str">
        <f>IF(OR(J15="",L15=""),"",IF(J15&gt;L15,"〇",IF(J15=L15,"△","⚫️")))</f>
        <v>〇</v>
      </c>
      <c r="K14" s="111"/>
      <c r="L14" s="112"/>
      <c r="M14" s="113" t="str">
        <f>IF(OR(M15="",O15=""),"",IF(M15&gt;O15,"〇",IF(M15=O15,"△","⚫️")))</f>
        <v>〇</v>
      </c>
      <c r="N14" s="111"/>
      <c r="O14" s="112"/>
      <c r="P14" s="113" t="str">
        <f>IF(OR(P15="",R15=""),"",IF(P15&gt;R15,"〇",IF(P15=R15,"△","⚫️")))</f>
        <v>⚫️</v>
      </c>
      <c r="Q14" s="111"/>
      <c r="R14" s="112"/>
      <c r="S14" s="114" t="str">
        <f ca="1">IFERROR(__xludf.DUMMYFUNCTION("SPARKLINE({1,0})"),"")</f>
        <v/>
      </c>
      <c r="T14" s="115"/>
      <c r="U14" s="118"/>
      <c r="V14" s="113" t="str">
        <f>IF(OR(V15="",X15=""),"",IF(V15&gt;X15,"〇",IF(V15=X15,"△","⚫️")))</f>
        <v>⚫️</v>
      </c>
      <c r="W14" s="111"/>
      <c r="X14" s="112"/>
      <c r="Y14" s="102">
        <f>AB14*3+AC14*2+AD14*1+AE14*0+AG14+AF14</f>
        <v>20</v>
      </c>
      <c r="Z14" s="96">
        <f ca="1">COUNTIF(D14:X14,"〇")</f>
        <v>2</v>
      </c>
      <c r="AA14" s="98">
        <f ca="1">COUNTIF(D14:X14,"⚫️")</f>
        <v>4</v>
      </c>
      <c r="AB14" s="100">
        <v>2</v>
      </c>
      <c r="AC14" s="101"/>
      <c r="AD14" s="100">
        <v>2</v>
      </c>
      <c r="AE14" s="100">
        <v>2</v>
      </c>
      <c r="AF14" s="145">
        <v>3</v>
      </c>
      <c r="AG14" s="102">
        <v>9</v>
      </c>
      <c r="AH14" s="104">
        <f>J15+G15+M15+P15+S15+V15+D15</f>
        <v>6</v>
      </c>
      <c r="AI14" s="106">
        <f>SUM(I15+L15+O15+R15+U15+X15+F15)</f>
        <v>8</v>
      </c>
      <c r="AJ14" s="92">
        <f>AH14/AI14</f>
        <v>0.75</v>
      </c>
      <c r="AK14" s="94">
        <v>5</v>
      </c>
      <c r="AL14" s="40"/>
      <c r="AM14" s="40"/>
      <c r="AN14" s="40"/>
      <c r="AO14" s="40"/>
      <c r="AP14" s="40"/>
    </row>
    <row r="15" spans="1:42" ht="15.75" customHeight="1" thickBot="1">
      <c r="A15" s="40"/>
      <c r="B15" s="40"/>
      <c r="C15" s="95"/>
      <c r="D15" s="49">
        <v>1</v>
      </c>
      <c r="E15" s="47" t="s">
        <v>15</v>
      </c>
      <c r="F15" s="48">
        <v>2</v>
      </c>
      <c r="G15" s="49">
        <v>1</v>
      </c>
      <c r="H15" s="47" t="s">
        <v>15</v>
      </c>
      <c r="I15" s="48">
        <v>2</v>
      </c>
      <c r="J15" s="49">
        <v>2</v>
      </c>
      <c r="K15" s="47" t="s">
        <v>15</v>
      </c>
      <c r="L15" s="48">
        <v>0</v>
      </c>
      <c r="M15" s="49">
        <v>2</v>
      </c>
      <c r="N15" s="47" t="s">
        <v>15</v>
      </c>
      <c r="O15" s="48">
        <v>0</v>
      </c>
      <c r="P15" s="49">
        <v>0</v>
      </c>
      <c r="Q15" s="47" t="s">
        <v>15</v>
      </c>
      <c r="R15" s="48">
        <v>2</v>
      </c>
      <c r="S15" s="116"/>
      <c r="T15" s="103"/>
      <c r="U15" s="93"/>
      <c r="V15" s="49">
        <v>0</v>
      </c>
      <c r="W15" s="47" t="s">
        <v>15</v>
      </c>
      <c r="X15" s="48">
        <v>2</v>
      </c>
      <c r="Y15" s="103"/>
      <c r="Z15" s="97"/>
      <c r="AA15" s="99"/>
      <c r="AB15" s="93"/>
      <c r="AC15" s="95"/>
      <c r="AD15" s="93"/>
      <c r="AE15" s="93"/>
      <c r="AF15" s="146"/>
      <c r="AG15" s="103"/>
      <c r="AH15" s="119"/>
      <c r="AI15" s="120"/>
      <c r="AJ15" s="93"/>
      <c r="AK15" s="95"/>
      <c r="AL15" s="40"/>
      <c r="AM15" s="40"/>
      <c r="AN15" s="40"/>
      <c r="AO15" s="40"/>
      <c r="AP15" s="40"/>
    </row>
    <row r="16" spans="1:42" ht="15.75" customHeight="1">
      <c r="A16" s="40"/>
      <c r="B16" s="40"/>
      <c r="C16" s="143" t="s">
        <v>23</v>
      </c>
      <c r="D16" s="113" t="str">
        <f>IF(OR(D17="",F17=""),"",IF(D17&gt;F17,"〇",IF(D17=F17,"△","⚫️")))</f>
        <v>⚫️</v>
      </c>
      <c r="E16" s="111"/>
      <c r="F16" s="112"/>
      <c r="G16" s="113" t="str">
        <f>IF(OR(G17="",I17=""),"",IF(G17&gt;I17,"〇",IF(G17=I17,"△","⚫️")))</f>
        <v>〇</v>
      </c>
      <c r="H16" s="111"/>
      <c r="I16" s="112"/>
      <c r="J16" s="113" t="str">
        <f>IF(OR(J17="",L17=""),"",IF(J17&gt;L17,"〇",IF(J17=L17,"△","⚫️")))</f>
        <v>〇</v>
      </c>
      <c r="K16" s="111"/>
      <c r="L16" s="112"/>
      <c r="M16" s="113" t="str">
        <f>IF(OR(M17="",O17=""),"",IF(M17&gt;O17,"〇",IF(M17=O17,"△","⚫️")))</f>
        <v>〇</v>
      </c>
      <c r="N16" s="111"/>
      <c r="O16" s="112"/>
      <c r="P16" s="113" t="str">
        <f>IF(OR(P17="",R17=""),"",IF(P17&gt;R17,"〇",IF(P17=R17,"△","⚫️")))</f>
        <v>〇</v>
      </c>
      <c r="Q16" s="111"/>
      <c r="R16" s="112"/>
      <c r="S16" s="113" t="str">
        <f>IF(OR(S17="",U17=""),"",IF(S17&gt;U17,"〇",IF(S17=U17,"△","⚫️")))</f>
        <v>〇</v>
      </c>
      <c r="T16" s="111"/>
      <c r="U16" s="112"/>
      <c r="V16" s="114" t="str">
        <f ca="1">IFERROR(__xludf.DUMMYFUNCTION("SPARKLINE({1,0})"),"")</f>
        <v/>
      </c>
      <c r="W16" s="115"/>
      <c r="X16" s="118"/>
      <c r="Y16" s="102">
        <f t="shared" ref="Y16" si="4">AB16*3+AC16*2+AD16*1+AE16*0+AG16+AF16</f>
        <v>26</v>
      </c>
      <c r="Z16" s="96">
        <f ca="1">COUNTIF(D16:X16,"〇")</f>
        <v>5</v>
      </c>
      <c r="AA16" s="98">
        <f ca="1">COUNTIF(D16:X16,"⚫️")</f>
        <v>1</v>
      </c>
      <c r="AB16" s="100">
        <v>3</v>
      </c>
      <c r="AC16" s="101">
        <v>2</v>
      </c>
      <c r="AD16" s="100">
        <v>1</v>
      </c>
      <c r="AE16" s="100"/>
      <c r="AF16" s="101">
        <v>3</v>
      </c>
      <c r="AG16" s="102">
        <v>9</v>
      </c>
      <c r="AH16" s="104">
        <f>J17+G17+M17+P17+S17+V17+D17</f>
        <v>11</v>
      </c>
      <c r="AI16" s="106">
        <f>SUM(I17+L17+O17+R17+U17+X17+F17)</f>
        <v>4</v>
      </c>
      <c r="AJ16" s="92">
        <f>AH16/AI16</f>
        <v>2.75</v>
      </c>
      <c r="AK16" s="94">
        <v>1</v>
      </c>
      <c r="AL16" s="40"/>
      <c r="AN16" s="40"/>
      <c r="AO16" s="40"/>
      <c r="AP16" s="40"/>
    </row>
    <row r="17" spans="1:44" ht="15.75" customHeight="1" thickBot="1">
      <c r="A17" s="40"/>
      <c r="B17" s="40"/>
      <c r="C17" s="144"/>
      <c r="D17" s="46">
        <v>1</v>
      </c>
      <c r="E17" s="47" t="s">
        <v>15</v>
      </c>
      <c r="F17" s="48">
        <v>2</v>
      </c>
      <c r="G17" s="49">
        <v>2</v>
      </c>
      <c r="H17" s="47" t="s">
        <v>15</v>
      </c>
      <c r="I17" s="48">
        <v>1</v>
      </c>
      <c r="J17" s="49">
        <v>2</v>
      </c>
      <c r="K17" s="47" t="s">
        <v>15</v>
      </c>
      <c r="L17" s="48">
        <v>1</v>
      </c>
      <c r="M17" s="49">
        <v>2</v>
      </c>
      <c r="N17" s="47" t="s">
        <v>15</v>
      </c>
      <c r="O17" s="48">
        <v>0</v>
      </c>
      <c r="P17" s="49">
        <v>2</v>
      </c>
      <c r="Q17" s="47" t="s">
        <v>15</v>
      </c>
      <c r="R17" s="48">
        <v>0</v>
      </c>
      <c r="S17" s="49">
        <v>2</v>
      </c>
      <c r="T17" s="47" t="s">
        <v>15</v>
      </c>
      <c r="U17" s="48">
        <v>0</v>
      </c>
      <c r="V17" s="116"/>
      <c r="W17" s="103"/>
      <c r="X17" s="93"/>
      <c r="Y17" s="103"/>
      <c r="Z17" s="97"/>
      <c r="AA17" s="99"/>
      <c r="AB17" s="93"/>
      <c r="AC17" s="95"/>
      <c r="AD17" s="93"/>
      <c r="AE17" s="93"/>
      <c r="AF17" s="108"/>
      <c r="AG17" s="103"/>
      <c r="AH17" s="105"/>
      <c r="AI17" s="107"/>
      <c r="AJ17" s="93"/>
      <c r="AK17" s="95"/>
      <c r="AL17" s="40"/>
      <c r="AM17" s="40"/>
      <c r="AN17" s="40"/>
      <c r="AO17" s="40"/>
      <c r="AP17" s="40"/>
    </row>
    <row r="18" spans="1:44" ht="15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41"/>
      <c r="AJ18" s="40"/>
      <c r="AK18" s="40"/>
      <c r="AL18" s="40"/>
      <c r="AM18" s="40"/>
      <c r="AN18" s="40"/>
      <c r="AO18" s="40"/>
      <c r="AP18" s="40"/>
    </row>
    <row r="19" spans="1:44" ht="15.75" customHeight="1" thickBot="1">
      <c r="B19" s="38" t="s">
        <v>22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142"/>
      <c r="AJ19" s="40"/>
      <c r="AK19" s="40"/>
      <c r="AL19" s="40"/>
      <c r="AM19" s="40"/>
      <c r="AN19" s="40"/>
      <c r="AO19" s="50"/>
      <c r="AP19" s="50"/>
    </row>
    <row r="20" spans="1:44" ht="34" customHeight="1" thickBot="1">
      <c r="A20" s="40"/>
      <c r="B20" s="40"/>
      <c r="C20" s="41" t="s">
        <v>2</v>
      </c>
      <c r="D20" s="131" t="str">
        <f>C21</f>
        <v>阿修羅</v>
      </c>
      <c r="E20" s="115"/>
      <c r="F20" s="115"/>
      <c r="G20" s="125" t="str">
        <f>C23</f>
        <v>dix-sept</v>
      </c>
      <c r="H20" s="111"/>
      <c r="I20" s="111"/>
      <c r="J20" s="132" t="str">
        <f>C25</f>
        <v>INTERIGENCE</v>
      </c>
      <c r="K20" s="133"/>
      <c r="L20" s="133"/>
      <c r="M20" s="134" t="str">
        <f>C27</f>
        <v>Big Bang boys</v>
      </c>
      <c r="N20" s="111"/>
      <c r="O20" s="111"/>
      <c r="P20" s="125" t="str">
        <f>C29</f>
        <v>１２会</v>
      </c>
      <c r="Q20" s="111"/>
      <c r="R20" s="111"/>
      <c r="S20" s="125" t="str">
        <f>C31</f>
        <v>マリーンズA</v>
      </c>
      <c r="T20" s="111"/>
      <c r="U20" s="111"/>
      <c r="V20" s="132" t="str">
        <f>C33</f>
        <v>一心伝心</v>
      </c>
      <c r="W20" s="111"/>
      <c r="X20" s="111"/>
      <c r="Y20" s="57" t="s">
        <v>82</v>
      </c>
      <c r="Z20" s="43" t="s">
        <v>4</v>
      </c>
      <c r="AA20" s="44" t="s">
        <v>5</v>
      </c>
      <c r="AB20" s="58" t="s">
        <v>4</v>
      </c>
      <c r="AC20" s="42" t="s">
        <v>83</v>
      </c>
      <c r="AD20" s="42" t="s">
        <v>84</v>
      </c>
      <c r="AE20" s="41" t="s">
        <v>8</v>
      </c>
      <c r="AF20" s="79" t="s">
        <v>96</v>
      </c>
      <c r="AG20" s="89" t="s">
        <v>97</v>
      </c>
      <c r="AH20" s="90" t="s">
        <v>85</v>
      </c>
      <c r="AI20" s="91" t="s">
        <v>86</v>
      </c>
      <c r="AJ20" s="58" t="s">
        <v>12</v>
      </c>
      <c r="AK20" s="41" t="s">
        <v>13</v>
      </c>
      <c r="AL20" s="40"/>
      <c r="AM20" s="40"/>
      <c r="AN20" s="40"/>
      <c r="AO20" s="40"/>
      <c r="AP20" s="40"/>
    </row>
    <row r="21" spans="1:44" ht="15.75" customHeight="1">
      <c r="A21" s="40"/>
      <c r="B21" s="40"/>
      <c r="C21" s="128" t="s">
        <v>14</v>
      </c>
      <c r="D21" s="114" t="str">
        <f ca="1">IFERROR(__xludf.DUMMYFUNCTION("SPARKLINE({1,0})"),"")</f>
        <v/>
      </c>
      <c r="E21" s="115"/>
      <c r="F21" s="118"/>
      <c r="G21" s="113" t="str">
        <f>IF(OR(G22="",I22=""),"",IF(G22&gt;I22,"〇",IF(G22=I22,"△","⚫️")))</f>
        <v>⚫️</v>
      </c>
      <c r="H21" s="111"/>
      <c r="I21" s="112"/>
      <c r="J21" s="113" t="str">
        <f>IF(OR(J22="",L22=""),"",IF(J22&gt;L22,"〇",IF(J22=L22,"△","⚫️")))</f>
        <v>⚫️</v>
      </c>
      <c r="K21" s="111"/>
      <c r="L21" s="112"/>
      <c r="M21" s="113" t="str">
        <f>IF(OR(M22="",O22=""),"",IF(M22&gt;O22,"〇",IF(M22=O22,"△","⚫️")))</f>
        <v>⚫️</v>
      </c>
      <c r="N21" s="111"/>
      <c r="O21" s="112"/>
      <c r="P21" s="113" t="str">
        <f>IF(OR(P22="",R22=""),"",IF(P22&gt;R22,"〇",IF(P22=R22,"△","⚫️")))</f>
        <v>⚫️</v>
      </c>
      <c r="Q21" s="111"/>
      <c r="R21" s="112"/>
      <c r="S21" s="113" t="str">
        <f>IF(OR(S22="",U22=""),"",IF(S22&gt;U22,"〇",IF(S22=U22,"△","⚫️")))</f>
        <v>⚫️</v>
      </c>
      <c r="T21" s="111"/>
      <c r="U21" s="112"/>
      <c r="V21" s="113" t="str">
        <f>IF(OR(V22="",X22=""),"",IF(V22&gt;X22,"〇",IF(V22=X22,"△","●")))</f>
        <v>〇</v>
      </c>
      <c r="W21" s="111"/>
      <c r="X21" s="112"/>
      <c r="Y21" s="102">
        <f>AB21*3+AC21*2+AD21*1+AE21*0+AG21+AF21</f>
        <v>16</v>
      </c>
      <c r="Z21" s="96">
        <f ca="1">COUNTIF(D21:X21,"〇")</f>
        <v>1</v>
      </c>
      <c r="AA21" s="98">
        <f ca="1">COUNTIF(D21:X21,"⚫️")</f>
        <v>5</v>
      </c>
      <c r="AB21" s="100"/>
      <c r="AC21" s="101">
        <v>1</v>
      </c>
      <c r="AD21" s="100">
        <v>2</v>
      </c>
      <c r="AE21" s="100">
        <v>3</v>
      </c>
      <c r="AF21" s="101">
        <v>3</v>
      </c>
      <c r="AG21" s="102">
        <v>9</v>
      </c>
      <c r="AH21" s="104">
        <f>J22+G22+M22+P22+S22+V22+D22</f>
        <v>4</v>
      </c>
      <c r="AI21" s="106">
        <f>SUM(I22+L22+O22+R22+U22+X22+F22)</f>
        <v>11</v>
      </c>
      <c r="AJ21" s="92">
        <f>AH21/AI21</f>
        <v>0.36363636363636365</v>
      </c>
      <c r="AK21" s="94">
        <v>6</v>
      </c>
      <c r="AL21" s="40"/>
      <c r="AM21" s="40"/>
      <c r="AN21" s="40"/>
      <c r="AO21" s="40"/>
      <c r="AP21" s="40"/>
    </row>
    <row r="22" spans="1:44" ht="17" thickBot="1">
      <c r="A22" s="34"/>
      <c r="B22" s="40"/>
      <c r="C22" s="95"/>
      <c r="D22" s="116"/>
      <c r="E22" s="103"/>
      <c r="F22" s="93"/>
      <c r="G22" s="46">
        <v>0</v>
      </c>
      <c r="H22" s="47" t="s">
        <v>15</v>
      </c>
      <c r="I22" s="48">
        <v>2</v>
      </c>
      <c r="J22" s="49">
        <v>1</v>
      </c>
      <c r="K22" s="47" t="s">
        <v>15</v>
      </c>
      <c r="L22" s="48">
        <v>2</v>
      </c>
      <c r="M22" s="49">
        <v>0</v>
      </c>
      <c r="N22" s="47" t="s">
        <v>15</v>
      </c>
      <c r="O22" s="48">
        <v>2</v>
      </c>
      <c r="P22" s="49">
        <v>1</v>
      </c>
      <c r="Q22" s="47" t="s">
        <v>15</v>
      </c>
      <c r="R22" s="48">
        <v>2</v>
      </c>
      <c r="S22" s="49">
        <v>0</v>
      </c>
      <c r="T22" s="47" t="s">
        <v>15</v>
      </c>
      <c r="U22" s="48">
        <v>2</v>
      </c>
      <c r="V22" s="49">
        <v>2</v>
      </c>
      <c r="W22" s="47" t="s">
        <v>15</v>
      </c>
      <c r="X22" s="48">
        <v>1</v>
      </c>
      <c r="Y22" s="103"/>
      <c r="Z22" s="97"/>
      <c r="AA22" s="99"/>
      <c r="AB22" s="93"/>
      <c r="AC22" s="95"/>
      <c r="AD22" s="93"/>
      <c r="AE22" s="93"/>
      <c r="AF22" s="108"/>
      <c r="AG22" s="103"/>
      <c r="AH22" s="119"/>
      <c r="AI22" s="120"/>
      <c r="AJ22" s="93"/>
      <c r="AK22" s="95"/>
      <c r="AL22" s="40"/>
      <c r="AM22" s="40"/>
      <c r="AN22" s="40"/>
      <c r="AO22" s="50"/>
      <c r="AP22" s="50"/>
    </row>
    <row r="23" spans="1:44" ht="16" customHeight="1">
      <c r="A23" s="34"/>
      <c r="B23" s="40"/>
      <c r="C23" s="129" t="s">
        <v>71</v>
      </c>
      <c r="D23" s="124" t="str">
        <f>IF(OR(D24="",F24=""),"",IF(D24&gt;F24,"〇",IF(D24=F24,"△","⚫️")))</f>
        <v>〇</v>
      </c>
      <c r="E23" s="103"/>
      <c r="F23" s="93"/>
      <c r="G23" s="114" t="str">
        <f ca="1">IFERROR(__xludf.DUMMYFUNCTION("SPARKLINE({1,0})"),"")</f>
        <v/>
      </c>
      <c r="H23" s="115"/>
      <c r="I23" s="118"/>
      <c r="J23" s="113" t="str">
        <f>IF(OR(J24="",L24=""),"",IF(J24&gt;L24,"〇",IF(J24=L24,"△","⚫️")))</f>
        <v>〇</v>
      </c>
      <c r="K23" s="111"/>
      <c r="L23" s="112"/>
      <c r="M23" s="113" t="str">
        <f>IF(OR(M24="",O24=""),"",IF(M24&gt;O24,"〇",IF(M24=O24,"△","⚫️")))</f>
        <v>⚫️</v>
      </c>
      <c r="N23" s="111"/>
      <c r="O23" s="112"/>
      <c r="P23" s="113" t="str">
        <f>IF(OR(P24="",R24=""),"",IF(P24&gt;R24,"〇",IF(P24=R24,"△","⚫️")))</f>
        <v>〇</v>
      </c>
      <c r="Q23" s="111"/>
      <c r="R23" s="112"/>
      <c r="S23" s="113" t="str">
        <f>IF(OR(S24="",U24=""),"",IF(S24&gt;U24,"〇",IF(S24=U24,"△","⚫️")))</f>
        <v>〇</v>
      </c>
      <c r="T23" s="111"/>
      <c r="U23" s="112"/>
      <c r="V23" s="113" t="str">
        <f>IF(OR(V24="",X24=""),"",IF(V24&gt;X24,"〇",IF(V24=X24,"△","⚫️")))</f>
        <v>〇</v>
      </c>
      <c r="W23" s="111"/>
      <c r="X23" s="112"/>
      <c r="Y23" s="102">
        <f t="shared" ref="Y23" si="5">AB23*3+AC23*2+AD23*1+AE23*0+AG23+AF23</f>
        <v>27</v>
      </c>
      <c r="Z23" s="96">
        <f ca="1">COUNTIF(D23:X23,"〇")</f>
        <v>5</v>
      </c>
      <c r="AA23" s="98">
        <f ca="1">COUNTIF(D23:X23,"⚫️")</f>
        <v>1</v>
      </c>
      <c r="AB23" s="100">
        <v>4</v>
      </c>
      <c r="AC23" s="101">
        <v>1</v>
      </c>
      <c r="AD23" s="100">
        <v>1</v>
      </c>
      <c r="AE23" s="100"/>
      <c r="AF23" s="101">
        <v>3</v>
      </c>
      <c r="AG23" s="102">
        <v>9</v>
      </c>
      <c r="AH23" s="104">
        <f>J24+G24+M24+P24+S24+V24+D24</f>
        <v>11</v>
      </c>
      <c r="AI23" s="106">
        <f>SUM(I24+L24+O24+R24+U24+X24+F24)</f>
        <v>3</v>
      </c>
      <c r="AJ23" s="92">
        <f>AH23/AI23</f>
        <v>3.6666666666666665</v>
      </c>
      <c r="AK23" s="94">
        <v>1</v>
      </c>
      <c r="AL23" s="40"/>
      <c r="AM23" s="40"/>
      <c r="AN23" s="40"/>
      <c r="AO23" s="50"/>
      <c r="AP23" s="50"/>
    </row>
    <row r="24" spans="1:44" ht="17" thickBot="1">
      <c r="A24" s="34"/>
      <c r="B24" s="40"/>
      <c r="C24" s="130"/>
      <c r="D24" s="49">
        <v>2</v>
      </c>
      <c r="E24" s="47" t="s">
        <v>15</v>
      </c>
      <c r="F24" s="48">
        <v>0</v>
      </c>
      <c r="G24" s="116"/>
      <c r="H24" s="103"/>
      <c r="I24" s="93"/>
      <c r="J24" s="49">
        <v>2</v>
      </c>
      <c r="K24" s="47" t="s">
        <v>15</v>
      </c>
      <c r="L24" s="48">
        <v>1</v>
      </c>
      <c r="M24" s="49">
        <v>1</v>
      </c>
      <c r="N24" s="47" t="s">
        <v>15</v>
      </c>
      <c r="O24" s="48">
        <v>2</v>
      </c>
      <c r="P24" s="49">
        <v>2</v>
      </c>
      <c r="Q24" s="47" t="s">
        <v>15</v>
      </c>
      <c r="R24" s="48">
        <v>0</v>
      </c>
      <c r="S24" s="49">
        <v>2</v>
      </c>
      <c r="T24" s="47" t="s">
        <v>15</v>
      </c>
      <c r="U24" s="48">
        <v>0</v>
      </c>
      <c r="V24" s="49">
        <v>2</v>
      </c>
      <c r="W24" s="47" t="s">
        <v>15</v>
      </c>
      <c r="X24" s="48">
        <v>0</v>
      </c>
      <c r="Y24" s="103"/>
      <c r="Z24" s="97"/>
      <c r="AA24" s="99"/>
      <c r="AB24" s="93"/>
      <c r="AC24" s="95"/>
      <c r="AD24" s="93"/>
      <c r="AE24" s="93"/>
      <c r="AF24" s="108"/>
      <c r="AG24" s="103"/>
      <c r="AH24" s="119"/>
      <c r="AI24" s="120"/>
      <c r="AJ24" s="93"/>
      <c r="AK24" s="95"/>
      <c r="AL24" s="40"/>
      <c r="AM24" s="40"/>
      <c r="AN24" s="40"/>
      <c r="AO24" s="50"/>
      <c r="AP24" s="50"/>
      <c r="AR24" s="59"/>
    </row>
    <row r="25" spans="1:44" ht="16" customHeight="1">
      <c r="A25" s="34"/>
      <c r="B25" s="40"/>
      <c r="C25" s="117" t="s">
        <v>28</v>
      </c>
      <c r="D25" s="110" t="str">
        <f>IF(OR(D26="",F26=""),"",IF(D26&gt;F26,"〇",IF(D26=F26,"△","⚫️")))</f>
        <v>〇</v>
      </c>
      <c r="E25" s="111"/>
      <c r="F25" s="112"/>
      <c r="G25" s="113" t="str">
        <f>IF(OR(G26="",I26=""),"",IF(G26&gt;I26,"〇",IF(G26=I26,"△","⚫️")))</f>
        <v>⚫️</v>
      </c>
      <c r="H25" s="111"/>
      <c r="I25" s="112"/>
      <c r="J25" s="114" t="str">
        <f ca="1">IFERROR(__xludf.DUMMYFUNCTION("SPARKLINE({1,0})"),"")</f>
        <v/>
      </c>
      <c r="K25" s="115"/>
      <c r="L25" s="118"/>
      <c r="M25" s="113" t="str">
        <f>IF(OR(M26="",O26=""),"",IF(M26&gt;O26,"〇",IF(M26=O26,"△","⚫️")))</f>
        <v>⚫️</v>
      </c>
      <c r="N25" s="111"/>
      <c r="O25" s="112"/>
      <c r="P25" s="113" t="str">
        <f>IF(OR(P26="",R26=""),"",IF(P26&gt;R26,"〇",IF(P26=R26,"△","⚫️")))</f>
        <v>〇</v>
      </c>
      <c r="Q25" s="111"/>
      <c r="R25" s="112"/>
      <c r="S25" s="113" t="str">
        <f>IF(OR(S26="",U26=""),"",IF(S26&gt;U26,"〇",IF(S26=U26,"△","⚫️")))</f>
        <v>〇</v>
      </c>
      <c r="T25" s="111"/>
      <c r="U25" s="112"/>
      <c r="V25" s="113" t="str">
        <f>IF(OR(V26="",X26=""),"",IF(V26&gt;X26,"〇",IF(V26=X26,"△","⚫️")))</f>
        <v>⚫️</v>
      </c>
      <c r="W25" s="111"/>
      <c r="X25" s="112"/>
      <c r="Y25" s="102">
        <f t="shared" ref="Y25" si="6">AB25*3+AC25*2+AD25*1+AE25*0+AG25+AF25</f>
        <v>22</v>
      </c>
      <c r="Z25" s="96">
        <f ca="1">COUNTIF(D25:X25,"〇")</f>
        <v>3</v>
      </c>
      <c r="AA25" s="98">
        <f ca="1">COUNTIF(D25:X25,"⚫️")</f>
        <v>3</v>
      </c>
      <c r="AB25" s="100">
        <v>2</v>
      </c>
      <c r="AC25" s="101">
        <v>1</v>
      </c>
      <c r="AD25" s="100">
        <v>2</v>
      </c>
      <c r="AE25" s="100">
        <v>1</v>
      </c>
      <c r="AF25" s="101">
        <v>3</v>
      </c>
      <c r="AG25" s="102">
        <v>9</v>
      </c>
      <c r="AH25" s="104">
        <f>J26+G26+M26+P26+S26+V26+D26</f>
        <v>8</v>
      </c>
      <c r="AI25" s="106">
        <f>SUM(I26+L26+O26+R26+U26+X26+F26)</f>
        <v>7</v>
      </c>
      <c r="AJ25" s="92">
        <f>AH25/AI25</f>
        <v>1.1428571428571428</v>
      </c>
      <c r="AK25" s="94">
        <v>3</v>
      </c>
      <c r="AP25" s="50"/>
    </row>
    <row r="26" spans="1:44" ht="17" thickBot="1">
      <c r="A26" s="34"/>
      <c r="B26" s="40"/>
      <c r="C26" s="95"/>
      <c r="D26" s="49">
        <v>2</v>
      </c>
      <c r="E26" s="47" t="s">
        <v>15</v>
      </c>
      <c r="F26" s="48">
        <v>1</v>
      </c>
      <c r="G26" s="49">
        <v>1</v>
      </c>
      <c r="H26" s="47" t="s">
        <v>15</v>
      </c>
      <c r="I26" s="48">
        <v>2</v>
      </c>
      <c r="J26" s="116"/>
      <c r="K26" s="103"/>
      <c r="L26" s="93"/>
      <c r="M26" s="49">
        <v>0</v>
      </c>
      <c r="N26" s="47" t="s">
        <v>15</v>
      </c>
      <c r="O26" s="48">
        <v>2</v>
      </c>
      <c r="P26" s="49">
        <v>2</v>
      </c>
      <c r="Q26" s="47" t="s">
        <v>15</v>
      </c>
      <c r="R26" s="48">
        <v>0</v>
      </c>
      <c r="S26" s="49">
        <v>2</v>
      </c>
      <c r="T26" s="47" t="s">
        <v>15</v>
      </c>
      <c r="U26" s="48">
        <v>0</v>
      </c>
      <c r="V26" s="49">
        <v>1</v>
      </c>
      <c r="W26" s="47" t="s">
        <v>15</v>
      </c>
      <c r="X26" s="48">
        <v>2</v>
      </c>
      <c r="Y26" s="103"/>
      <c r="Z26" s="97"/>
      <c r="AA26" s="99"/>
      <c r="AB26" s="93"/>
      <c r="AC26" s="95"/>
      <c r="AD26" s="93"/>
      <c r="AE26" s="93"/>
      <c r="AF26" s="108"/>
      <c r="AG26" s="103"/>
      <c r="AH26" s="119"/>
      <c r="AI26" s="120"/>
      <c r="AJ26" s="93"/>
      <c r="AK26" s="95"/>
      <c r="AP26" s="50"/>
    </row>
    <row r="27" spans="1:44" ht="16" customHeight="1">
      <c r="A27" s="34"/>
      <c r="B27" s="40"/>
      <c r="C27" s="117" t="s">
        <v>25</v>
      </c>
      <c r="D27" s="110" t="str">
        <f>IF(OR(D28="",F28=""),"",IF(D28&gt;F28,"〇",IF(D28=F28,"△","⚫️")))</f>
        <v>〇</v>
      </c>
      <c r="E27" s="111"/>
      <c r="F27" s="112"/>
      <c r="G27" s="113" t="str">
        <f>IF(OR(G28="",I28=""),"",IF(G28&gt;I28,"〇",IF(G28=I28,"△","⚫️")))</f>
        <v>〇</v>
      </c>
      <c r="H27" s="111"/>
      <c r="I27" s="112"/>
      <c r="J27" s="113" t="str">
        <f>IF(OR(J28="",L28=""),"",IF(J28&gt;L28,"〇",IF(J28=L28,"△","⚫️")))</f>
        <v>〇</v>
      </c>
      <c r="K27" s="111"/>
      <c r="L27" s="112"/>
      <c r="M27" s="114" t="str">
        <f ca="1">IFERROR(__xludf.DUMMYFUNCTION("SPARKLINE({1,0})"),"")</f>
        <v/>
      </c>
      <c r="N27" s="115"/>
      <c r="O27" s="118"/>
      <c r="P27" s="113" t="str">
        <f>IF(OR(P28="",R28=""),"",IF(P28&gt;R28,"〇",IF(P28=R28,"△","⚫️")))</f>
        <v>〇</v>
      </c>
      <c r="Q27" s="111"/>
      <c r="R27" s="112"/>
      <c r="S27" s="113" t="str">
        <f>IF(OR(S28="",U28=""),"",IF(S28&gt;U28,"〇",IF(S28=U28,"△","⚫️")))</f>
        <v>〇</v>
      </c>
      <c r="T27" s="111"/>
      <c r="U27" s="112"/>
      <c r="V27" s="113" t="str">
        <f>IF(OR(V28="",X28=""),"",IF(V28&gt;X28,"〇",IF(V28=X28,"△","⚫️")))</f>
        <v>⚫️</v>
      </c>
      <c r="W27" s="111"/>
      <c r="X27" s="112"/>
      <c r="Y27" s="102">
        <f t="shared" ref="Y27" si="7">AB27*3+AC27*2+AD27*1+AE27*0+AG27+AF27</f>
        <v>26</v>
      </c>
      <c r="Z27" s="96">
        <f ca="1">COUNTIF(D27:X27,"〇")</f>
        <v>5</v>
      </c>
      <c r="AA27" s="98">
        <f ca="1">COUNTIF(D27:X27,"⚫️")</f>
        <v>1</v>
      </c>
      <c r="AB27" s="100">
        <v>4</v>
      </c>
      <c r="AC27" s="101">
        <v>1</v>
      </c>
      <c r="AD27" s="100"/>
      <c r="AE27" s="100">
        <v>1</v>
      </c>
      <c r="AF27" s="101">
        <v>3</v>
      </c>
      <c r="AG27" s="102">
        <v>9</v>
      </c>
      <c r="AH27" s="104">
        <f>J28+G28+M28+P28+S28+V28+D28</f>
        <v>10</v>
      </c>
      <c r="AI27" s="106">
        <f>SUM(I28+L28+O28+R28+U28+X28+F28)</f>
        <v>3</v>
      </c>
      <c r="AJ27" s="92">
        <f>AH27/AI27</f>
        <v>3.3333333333333335</v>
      </c>
      <c r="AK27" s="94">
        <v>2</v>
      </c>
      <c r="AP27" s="40"/>
    </row>
    <row r="28" spans="1:44" ht="17" thickBot="1">
      <c r="A28" s="34"/>
      <c r="B28" s="40"/>
      <c r="C28" s="95"/>
      <c r="D28" s="49">
        <v>2</v>
      </c>
      <c r="E28" s="47" t="s">
        <v>15</v>
      </c>
      <c r="F28" s="48">
        <v>0</v>
      </c>
      <c r="G28" s="49">
        <v>2</v>
      </c>
      <c r="H28" s="47" t="s">
        <v>15</v>
      </c>
      <c r="I28" s="48">
        <v>1</v>
      </c>
      <c r="J28" s="49">
        <v>2</v>
      </c>
      <c r="K28" s="47" t="s">
        <v>15</v>
      </c>
      <c r="L28" s="48">
        <v>0</v>
      </c>
      <c r="M28" s="116"/>
      <c r="N28" s="103"/>
      <c r="O28" s="93"/>
      <c r="P28" s="49">
        <v>2</v>
      </c>
      <c r="Q28" s="47" t="s">
        <v>15</v>
      </c>
      <c r="R28" s="48">
        <v>0</v>
      </c>
      <c r="S28" s="49">
        <v>2</v>
      </c>
      <c r="T28" s="47" t="s">
        <v>15</v>
      </c>
      <c r="U28" s="48">
        <v>0</v>
      </c>
      <c r="V28" s="49">
        <v>0</v>
      </c>
      <c r="W28" s="47" t="s">
        <v>15</v>
      </c>
      <c r="X28" s="48">
        <v>2</v>
      </c>
      <c r="Y28" s="103"/>
      <c r="Z28" s="97"/>
      <c r="AA28" s="99"/>
      <c r="AB28" s="93"/>
      <c r="AC28" s="95"/>
      <c r="AD28" s="93"/>
      <c r="AE28" s="93"/>
      <c r="AF28" s="108"/>
      <c r="AG28" s="103"/>
      <c r="AH28" s="119"/>
      <c r="AI28" s="120"/>
      <c r="AJ28" s="93"/>
      <c r="AK28" s="95"/>
      <c r="AP28" s="40"/>
    </row>
    <row r="29" spans="1:44" ht="15.75" customHeight="1">
      <c r="A29" s="40"/>
      <c r="B29" s="40"/>
      <c r="C29" s="117" t="s">
        <v>26</v>
      </c>
      <c r="D29" s="110" t="str">
        <f>IF(OR(D30="",F30=""),"",IF(D30&gt;F30,"〇",IF(D30=F30,"△","⚫️")))</f>
        <v>〇</v>
      </c>
      <c r="E29" s="111"/>
      <c r="F29" s="112"/>
      <c r="G29" s="113" t="str">
        <f>IF(OR(G30="",I30=""),"",IF(G30&gt;I30,"〇",IF(G30=I30,"△","⚫️")))</f>
        <v>⚫️</v>
      </c>
      <c r="H29" s="111"/>
      <c r="I29" s="112"/>
      <c r="J29" s="113" t="str">
        <f>IF(OR(J30="",L30=""),"",IF(J30&gt;L30,"〇",IF(J30=L30,"△","⚫️")))</f>
        <v>⚫️</v>
      </c>
      <c r="K29" s="111"/>
      <c r="L29" s="112"/>
      <c r="M29" s="113" t="str">
        <f>IF(OR(M30="",O30=""),"",IF(M30&gt;O30,"〇",IF(M30=O30,"△","⚫️")))</f>
        <v>⚫️</v>
      </c>
      <c r="N29" s="111"/>
      <c r="O29" s="112"/>
      <c r="P29" s="114" t="str">
        <f ca="1">IFERROR(__xludf.DUMMYFUNCTION("SPARKLINE({1,0})"),"")</f>
        <v/>
      </c>
      <c r="Q29" s="115"/>
      <c r="R29" s="118"/>
      <c r="S29" s="113" t="str">
        <f>IF(OR(S30="",U30=""),"",IF(S30&gt;U30,"〇",IF(S30=U30,"△","⚫️")))</f>
        <v>〇</v>
      </c>
      <c r="T29" s="111"/>
      <c r="U29" s="112"/>
      <c r="V29" s="113" t="str">
        <f>IF(OR(V30="",X30=""),"",IF(V30&gt;X30,"〇",IF(V30=X30,"△","⚫️")))</f>
        <v>〇</v>
      </c>
      <c r="W29" s="111"/>
      <c r="X29" s="112"/>
      <c r="Y29" s="102">
        <f t="shared" ref="Y29" si="8">AB29*3+AC29*2+AD29*1+AE29*0+AG29+AF29</f>
        <v>20</v>
      </c>
      <c r="Z29" s="96">
        <f ca="1">COUNTIF(D29:X29,"〇")</f>
        <v>3</v>
      </c>
      <c r="AA29" s="98">
        <f ca="1">COUNTIF(D29:X29,"⚫️")</f>
        <v>3</v>
      </c>
      <c r="AB29" s="100">
        <v>2</v>
      </c>
      <c r="AC29" s="101">
        <v>1</v>
      </c>
      <c r="AD29" s="100"/>
      <c r="AE29" s="100">
        <v>3</v>
      </c>
      <c r="AF29" s="101">
        <v>3</v>
      </c>
      <c r="AG29" s="102">
        <v>9</v>
      </c>
      <c r="AH29" s="104">
        <f>J30+G30+M30+P30+S30+V30+D30</f>
        <v>6</v>
      </c>
      <c r="AI29" s="106">
        <f>SUM(I30+L30+O30+R30+U30+X30+F30)</f>
        <v>7</v>
      </c>
      <c r="AJ29" s="92">
        <f>AH29/AI29</f>
        <v>0.8571428571428571</v>
      </c>
      <c r="AK29" s="94">
        <v>5</v>
      </c>
      <c r="AP29" s="40"/>
    </row>
    <row r="30" spans="1:44" ht="15.75" customHeight="1" thickBot="1">
      <c r="A30" s="40"/>
      <c r="B30" s="40"/>
      <c r="C30" s="95"/>
      <c r="D30" s="49">
        <v>2</v>
      </c>
      <c r="E30" s="47" t="s">
        <v>15</v>
      </c>
      <c r="F30" s="48">
        <v>1</v>
      </c>
      <c r="G30" s="49">
        <v>0</v>
      </c>
      <c r="H30" s="47" t="s">
        <v>15</v>
      </c>
      <c r="I30" s="48">
        <v>2</v>
      </c>
      <c r="J30" s="49">
        <v>0</v>
      </c>
      <c r="K30" s="47" t="s">
        <v>15</v>
      </c>
      <c r="L30" s="48">
        <v>2</v>
      </c>
      <c r="M30" s="49">
        <v>0</v>
      </c>
      <c r="N30" s="47" t="s">
        <v>15</v>
      </c>
      <c r="O30" s="48">
        <v>2</v>
      </c>
      <c r="P30" s="116"/>
      <c r="Q30" s="103"/>
      <c r="R30" s="93"/>
      <c r="S30" s="73">
        <v>2</v>
      </c>
      <c r="T30" s="74" t="s">
        <v>15</v>
      </c>
      <c r="U30" s="75">
        <v>0</v>
      </c>
      <c r="V30" s="49">
        <v>2</v>
      </c>
      <c r="W30" s="47" t="s">
        <v>15</v>
      </c>
      <c r="X30" s="48">
        <v>0</v>
      </c>
      <c r="Y30" s="103"/>
      <c r="Z30" s="97"/>
      <c r="AA30" s="99"/>
      <c r="AB30" s="93"/>
      <c r="AC30" s="95"/>
      <c r="AD30" s="93"/>
      <c r="AE30" s="93"/>
      <c r="AF30" s="108"/>
      <c r="AG30" s="103"/>
      <c r="AH30" s="119"/>
      <c r="AI30" s="120"/>
      <c r="AJ30" s="93"/>
      <c r="AK30" s="95"/>
      <c r="AP30" s="40"/>
    </row>
    <row r="31" spans="1:44" ht="15.75" customHeight="1">
      <c r="A31" s="40"/>
      <c r="B31" s="40"/>
      <c r="C31" s="117" t="s">
        <v>34</v>
      </c>
      <c r="D31" s="110" t="str">
        <f>IF(OR(D32="",F32=""),"",IF(D32&gt;F32,"〇",IF(D32=F32,"△","⚫️")))</f>
        <v>〇</v>
      </c>
      <c r="E31" s="111"/>
      <c r="F31" s="112"/>
      <c r="G31" s="113" t="str">
        <f>IF(OR(G32="",I32=""),"",IF(G32&gt;I32,"〇",IF(G32=I32,"△","⚫️")))</f>
        <v>⚫️</v>
      </c>
      <c r="H31" s="111"/>
      <c r="I31" s="112"/>
      <c r="J31" s="113" t="str">
        <f>IF(OR(J32="",L32=""),"",IF(J32&gt;L32,"〇",IF(J32=L32,"△","⚫️")))</f>
        <v>⚫️</v>
      </c>
      <c r="K31" s="111"/>
      <c r="L31" s="112"/>
      <c r="M31" s="113" t="str">
        <f>IF(OR(M32="",O32=""),"",IF(M32&gt;O32,"〇",IF(M32=O32,"△","⚫️")))</f>
        <v>⚫️</v>
      </c>
      <c r="N31" s="111"/>
      <c r="O31" s="112"/>
      <c r="P31" s="113" t="str">
        <f>IF(OR(P32="",R32=""),"",IF(P32&gt;R32,"〇",IF(P32=R32,"△","⚫️")))</f>
        <v>⚫️</v>
      </c>
      <c r="Q31" s="111"/>
      <c r="R31" s="112"/>
      <c r="S31" s="114" t="str">
        <f ca="1">IFERROR(__xludf.DUMMYFUNCTION("SPARKLINE({1,0})"),"")</f>
        <v/>
      </c>
      <c r="T31" s="115"/>
      <c r="U31" s="118"/>
      <c r="V31" s="113" t="str">
        <f>IF(OR(V32="",X32=""),"",IF(V32&gt;X32,"〇",IF(V32=X32,"△","⚫️")))</f>
        <v>⚫️</v>
      </c>
      <c r="W31" s="111"/>
      <c r="X31" s="112"/>
      <c r="Y31" s="102">
        <f t="shared" ref="Y31" si="9">AB31*3+AC31*2+AD31*1+AE31*0+AG31+AF31</f>
        <v>15</v>
      </c>
      <c r="Z31" s="96">
        <f ca="1">COUNTIF(D31:X31,"〇")</f>
        <v>1</v>
      </c>
      <c r="AA31" s="98">
        <f ca="1">COUNTIF(D31:X31,"⚫️")</f>
        <v>5</v>
      </c>
      <c r="AB31" s="100">
        <v>1</v>
      </c>
      <c r="AC31" s="101"/>
      <c r="AD31" s="100"/>
      <c r="AE31" s="100">
        <v>5</v>
      </c>
      <c r="AF31" s="101">
        <v>3</v>
      </c>
      <c r="AG31" s="102">
        <v>9</v>
      </c>
      <c r="AH31" s="104">
        <f>J32+G32+M32+P32+S32+V32+D32</f>
        <v>2</v>
      </c>
      <c r="AI31" s="106">
        <f>SUM(I32+L32+O32+R32+U32+X32+F32)</f>
        <v>10</v>
      </c>
      <c r="AJ31" s="92">
        <f>AH31/AI31</f>
        <v>0.2</v>
      </c>
      <c r="AK31" s="94">
        <v>7</v>
      </c>
      <c r="AP31" s="40"/>
    </row>
    <row r="32" spans="1:44" ht="15.75" customHeight="1" thickBot="1">
      <c r="A32" s="40"/>
      <c r="B32" s="40"/>
      <c r="C32" s="95"/>
      <c r="D32" s="49">
        <v>2</v>
      </c>
      <c r="E32" s="47" t="s">
        <v>15</v>
      </c>
      <c r="F32" s="48">
        <v>0</v>
      </c>
      <c r="G32" s="49">
        <v>0</v>
      </c>
      <c r="H32" s="47" t="s">
        <v>15</v>
      </c>
      <c r="I32" s="48">
        <v>2</v>
      </c>
      <c r="J32" s="49">
        <v>0</v>
      </c>
      <c r="K32" s="47" t="s">
        <v>15</v>
      </c>
      <c r="L32" s="48">
        <v>2</v>
      </c>
      <c r="M32" s="49">
        <v>0</v>
      </c>
      <c r="N32" s="47" t="s">
        <v>15</v>
      </c>
      <c r="O32" s="48">
        <v>2</v>
      </c>
      <c r="P32" s="73">
        <v>0</v>
      </c>
      <c r="Q32" s="74" t="s">
        <v>15</v>
      </c>
      <c r="R32" s="75">
        <v>2</v>
      </c>
      <c r="S32" s="116"/>
      <c r="T32" s="103"/>
      <c r="U32" s="93"/>
      <c r="V32" s="73">
        <v>0</v>
      </c>
      <c r="W32" s="74" t="s">
        <v>15</v>
      </c>
      <c r="X32" s="75">
        <v>2</v>
      </c>
      <c r="Y32" s="103"/>
      <c r="Z32" s="97"/>
      <c r="AA32" s="99"/>
      <c r="AB32" s="93"/>
      <c r="AC32" s="95"/>
      <c r="AD32" s="93"/>
      <c r="AE32" s="93"/>
      <c r="AF32" s="108"/>
      <c r="AG32" s="103"/>
      <c r="AH32" s="119"/>
      <c r="AI32" s="120"/>
      <c r="AJ32" s="93"/>
      <c r="AK32" s="95"/>
      <c r="AL32" s="224" t="s">
        <v>99</v>
      </c>
      <c r="AP32" s="40"/>
    </row>
    <row r="33" spans="1:42" ht="15.75" customHeight="1">
      <c r="A33" s="40"/>
      <c r="B33" s="40"/>
      <c r="C33" s="117" t="s">
        <v>31</v>
      </c>
      <c r="D33" s="110" t="str">
        <f>IF(OR(D34="",F34=""),"",IF(D34&gt;F34,"〇",IF(D34=F34,"△","⚫️")))</f>
        <v>⚫️</v>
      </c>
      <c r="E33" s="111"/>
      <c r="F33" s="112"/>
      <c r="G33" s="113" t="str">
        <f>IF(OR(G34="",I34=""),"",IF(G34&gt;I34,"〇",IF(G34=I34,"△","⚫️")))</f>
        <v>⚫️</v>
      </c>
      <c r="H33" s="111"/>
      <c r="I33" s="112"/>
      <c r="J33" s="113" t="str">
        <f>IF(OR(J34="",L34=""),"",IF(J34&gt;L34,"〇",IF(J34=L34,"△","⚫️")))</f>
        <v>〇</v>
      </c>
      <c r="K33" s="111"/>
      <c r="L33" s="112"/>
      <c r="M33" s="113" t="str">
        <f>IF(OR(M34="",O34=""),"",IF(M34&gt;O34,"〇",IF(M34=O34,"△","⚫️")))</f>
        <v>〇</v>
      </c>
      <c r="N33" s="111"/>
      <c r="O33" s="112"/>
      <c r="P33" s="113" t="str">
        <f>IF(OR(P34="",R34=""),"",IF(P34&gt;R34,"〇",IF(P34=R34,"△","⚫️")))</f>
        <v>⚫️</v>
      </c>
      <c r="Q33" s="111"/>
      <c r="R33" s="112"/>
      <c r="S33" s="113" t="str">
        <f>IF(OR(S34="",U34=""),"",IF(S34&gt;U34,"〇",IF(S34=U34,"△","⚫️")))</f>
        <v>〇</v>
      </c>
      <c r="T33" s="111"/>
      <c r="U33" s="112"/>
      <c r="V33" s="114" t="str">
        <f ca="1">IFERROR(__xludf.DUMMYFUNCTION("SPARKLINE({1,0})"),"")</f>
        <v/>
      </c>
      <c r="W33" s="115"/>
      <c r="X33" s="118"/>
      <c r="Y33" s="102">
        <f t="shared" ref="Y33" si="10">AB33*3+AC33*2+AD33*1+AE33*0+AG33+AF33</f>
        <v>21</v>
      </c>
      <c r="Z33" s="96">
        <f ca="1">COUNTIF(D33:X33,"〇")</f>
        <v>3</v>
      </c>
      <c r="AA33" s="98">
        <f ca="1">COUNTIF(D33:X33,"⚫️")</f>
        <v>3</v>
      </c>
      <c r="AB33" s="100">
        <v>2</v>
      </c>
      <c r="AC33" s="101">
        <v>1</v>
      </c>
      <c r="AD33" s="100">
        <v>1</v>
      </c>
      <c r="AE33" s="100">
        <v>2</v>
      </c>
      <c r="AF33" s="101">
        <v>3</v>
      </c>
      <c r="AG33" s="102">
        <v>9</v>
      </c>
      <c r="AH33" s="104">
        <f>J34+G34+M34+P34+S34+V34+D34</f>
        <v>7</v>
      </c>
      <c r="AI33" s="106">
        <f>SUM(I34+L34+O34+R34+U34+X34+F34)</f>
        <v>7</v>
      </c>
      <c r="AJ33" s="92">
        <f>AH33/AI33</f>
        <v>1</v>
      </c>
      <c r="AK33" s="94">
        <v>4</v>
      </c>
      <c r="AP33" s="40"/>
    </row>
    <row r="34" spans="1:42" ht="15.75" customHeight="1" thickBot="1">
      <c r="A34" s="40"/>
      <c r="B34" s="40"/>
      <c r="C34" s="95"/>
      <c r="D34" s="49">
        <v>1</v>
      </c>
      <c r="E34" s="47" t="s">
        <v>15</v>
      </c>
      <c r="F34" s="48">
        <v>2</v>
      </c>
      <c r="G34" s="49">
        <v>0</v>
      </c>
      <c r="H34" s="47" t="s">
        <v>15</v>
      </c>
      <c r="I34" s="48">
        <v>2</v>
      </c>
      <c r="J34" s="49">
        <v>2</v>
      </c>
      <c r="K34" s="47" t="s">
        <v>15</v>
      </c>
      <c r="L34" s="48">
        <v>1</v>
      </c>
      <c r="M34" s="49">
        <v>2</v>
      </c>
      <c r="N34" s="47" t="s">
        <v>15</v>
      </c>
      <c r="O34" s="48">
        <v>0</v>
      </c>
      <c r="P34" s="49">
        <v>0</v>
      </c>
      <c r="Q34" s="47" t="s">
        <v>15</v>
      </c>
      <c r="R34" s="48">
        <v>2</v>
      </c>
      <c r="S34" s="73">
        <v>2</v>
      </c>
      <c r="T34" s="74" t="s">
        <v>15</v>
      </c>
      <c r="U34" s="75">
        <v>0</v>
      </c>
      <c r="V34" s="116"/>
      <c r="W34" s="103"/>
      <c r="X34" s="93"/>
      <c r="Y34" s="103"/>
      <c r="Z34" s="97"/>
      <c r="AA34" s="99"/>
      <c r="AB34" s="93"/>
      <c r="AC34" s="95"/>
      <c r="AD34" s="93"/>
      <c r="AE34" s="93"/>
      <c r="AF34" s="108"/>
      <c r="AG34" s="103"/>
      <c r="AH34" s="105"/>
      <c r="AI34" s="107"/>
      <c r="AJ34" s="93"/>
      <c r="AK34" s="95"/>
      <c r="AP34" s="40"/>
    </row>
    <row r="35" spans="1:42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P35" s="40"/>
    </row>
    <row r="36" spans="1:42" ht="15.75" customHeight="1" thickBot="1">
      <c r="B36" s="38" t="s">
        <v>29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P36" s="40"/>
    </row>
    <row r="37" spans="1:42" ht="35" customHeight="1" thickBot="1">
      <c r="A37" s="40"/>
      <c r="B37" s="40"/>
      <c r="C37" s="41" t="s">
        <v>2</v>
      </c>
      <c r="D37" s="131" t="str">
        <f>C38</f>
        <v>真砂クラブ</v>
      </c>
      <c r="E37" s="115"/>
      <c r="F37" s="115"/>
      <c r="G37" s="125" t="str">
        <f>C40</f>
        <v>バナナ</v>
      </c>
      <c r="H37" s="111"/>
      <c r="I37" s="111"/>
      <c r="J37" s="125" t="str">
        <f>C42</f>
        <v>乾杯少年団</v>
      </c>
      <c r="K37" s="111"/>
      <c r="L37" s="111"/>
      <c r="M37" s="125" t="str">
        <f>C44</f>
        <v>骨折り損</v>
      </c>
      <c r="N37" s="111"/>
      <c r="O37" s="111"/>
      <c r="P37" s="125" t="str">
        <f>C46</f>
        <v>MINARATS</v>
      </c>
      <c r="Q37" s="111"/>
      <c r="R37" s="111"/>
      <c r="S37" s="125" t="str">
        <f>C48</f>
        <v>ZEROCLUB</v>
      </c>
      <c r="T37" s="111"/>
      <c r="U37" s="111"/>
      <c r="V37" s="126" t="str">
        <f>C50</f>
        <v>Wednesday's</v>
      </c>
      <c r="W37" s="127"/>
      <c r="X37" s="127"/>
      <c r="Y37" s="57" t="s">
        <v>82</v>
      </c>
      <c r="Z37" s="43" t="s">
        <v>4</v>
      </c>
      <c r="AA37" s="44" t="s">
        <v>5</v>
      </c>
      <c r="AB37" s="58" t="s">
        <v>4</v>
      </c>
      <c r="AC37" s="42" t="s">
        <v>83</v>
      </c>
      <c r="AD37" s="42" t="s">
        <v>84</v>
      </c>
      <c r="AE37" s="41" t="s">
        <v>8</v>
      </c>
      <c r="AF37" s="79" t="s">
        <v>96</v>
      </c>
      <c r="AG37" s="89" t="s">
        <v>97</v>
      </c>
      <c r="AH37" s="90" t="s">
        <v>85</v>
      </c>
      <c r="AI37" s="91" t="s">
        <v>86</v>
      </c>
      <c r="AJ37" s="58" t="s">
        <v>12</v>
      </c>
      <c r="AK37" s="41" t="s">
        <v>13</v>
      </c>
      <c r="AP37" s="40"/>
    </row>
    <row r="38" spans="1:42" ht="16" customHeight="1">
      <c r="A38" s="34"/>
      <c r="B38" s="40"/>
      <c r="C38" s="117" t="s">
        <v>27</v>
      </c>
      <c r="D38" s="114" t="str">
        <f ca="1">IFERROR(__xludf.DUMMYFUNCTION("SPARKLINE({1,0})"),"")</f>
        <v/>
      </c>
      <c r="E38" s="115"/>
      <c r="F38" s="118"/>
      <c r="G38" s="113" t="str">
        <f>IF(OR(G39="",I39=""),"",IF(G39&gt;I39,"〇",IF(G39=I39,"△","⚫️")))</f>
        <v>〇</v>
      </c>
      <c r="H38" s="111"/>
      <c r="I38" s="112"/>
      <c r="J38" s="113" t="str">
        <f>IF(OR(J39="",L39=""),"",IF(J39&gt;L39,"〇",IF(J39=L39,"△","⚫️")))</f>
        <v>⚫️</v>
      </c>
      <c r="K38" s="111"/>
      <c r="L38" s="112"/>
      <c r="M38" s="113" t="str">
        <f>IF(OR(M39="",O39=""),"",IF(M39&gt;O39,"〇",IF(M39=O39,"△","⚫️")))</f>
        <v>⚫️</v>
      </c>
      <c r="N38" s="111"/>
      <c r="O38" s="112"/>
      <c r="P38" s="113" t="str">
        <f>IF(OR(P39="",R39=""),"",IF(P39&gt;R39,"〇",IF(P39=R39,"△","⚫️")))</f>
        <v>〇</v>
      </c>
      <c r="Q38" s="111"/>
      <c r="R38" s="112"/>
      <c r="S38" s="113" t="str">
        <f>IF(OR(S39="",U39=""),"",IF(S39&gt;U39,"〇",IF(S39=U39,"△","⚫️")))</f>
        <v>⚫️</v>
      </c>
      <c r="T38" s="111"/>
      <c r="U38" s="112"/>
      <c r="V38" s="113" t="str">
        <f>IF(OR(V39="",X39=""),"",IF(V39&gt;X39,"〇",IF(V39=X39,"△","⚫️")))</f>
        <v>⚫️</v>
      </c>
      <c r="W38" s="111"/>
      <c r="X38" s="112"/>
      <c r="Y38" s="102">
        <f>AB38*3+AC38*2+AD38*1+AE38*0+AG38+AF38</f>
        <v>15</v>
      </c>
      <c r="Z38" s="96">
        <f ca="1">COUNTIF(D38:X38,"〇")</f>
        <v>2</v>
      </c>
      <c r="AA38" s="98">
        <f ca="1">COUNTIF(D38:X38,"⚫️")</f>
        <v>4</v>
      </c>
      <c r="AB38" s="100">
        <v>1</v>
      </c>
      <c r="AC38" s="101">
        <v>1</v>
      </c>
      <c r="AD38" s="100">
        <v>1</v>
      </c>
      <c r="AE38" s="100">
        <v>3</v>
      </c>
      <c r="AF38" s="101">
        <v>3</v>
      </c>
      <c r="AG38" s="102">
        <v>6</v>
      </c>
      <c r="AH38" s="104">
        <f>J39+G39+M39+P39+S39+V39+D39</f>
        <v>5</v>
      </c>
      <c r="AI38" s="106">
        <f>SUM(I39+L39+O39+R39+U39+X39+F39)</f>
        <v>9</v>
      </c>
      <c r="AJ38" s="92">
        <f>AH38/AI38</f>
        <v>0.55555555555555558</v>
      </c>
      <c r="AK38" s="94">
        <v>6</v>
      </c>
      <c r="AP38" s="40"/>
    </row>
    <row r="39" spans="1:42" ht="17" thickBot="1">
      <c r="A39" s="34"/>
      <c r="B39" s="40"/>
      <c r="C39" s="95"/>
      <c r="D39" s="116"/>
      <c r="E39" s="103"/>
      <c r="F39" s="93"/>
      <c r="G39" s="46">
        <v>2</v>
      </c>
      <c r="H39" s="47" t="s">
        <v>15</v>
      </c>
      <c r="I39" s="48">
        <v>0</v>
      </c>
      <c r="J39" s="49">
        <v>0</v>
      </c>
      <c r="K39" s="47" t="s">
        <v>15</v>
      </c>
      <c r="L39" s="48">
        <v>2</v>
      </c>
      <c r="M39" s="49">
        <v>0</v>
      </c>
      <c r="N39" s="47" t="s">
        <v>15</v>
      </c>
      <c r="O39" s="48">
        <v>2</v>
      </c>
      <c r="P39" s="49">
        <v>2</v>
      </c>
      <c r="Q39" s="47" t="s">
        <v>15</v>
      </c>
      <c r="R39" s="48">
        <v>1</v>
      </c>
      <c r="S39" s="49">
        <v>0</v>
      </c>
      <c r="T39" s="47" t="s">
        <v>15</v>
      </c>
      <c r="U39" s="48">
        <v>2</v>
      </c>
      <c r="V39" s="49">
        <v>1</v>
      </c>
      <c r="W39" s="47" t="s">
        <v>15</v>
      </c>
      <c r="X39" s="48">
        <v>2</v>
      </c>
      <c r="Y39" s="103"/>
      <c r="Z39" s="97"/>
      <c r="AA39" s="99"/>
      <c r="AB39" s="93"/>
      <c r="AC39" s="95"/>
      <c r="AD39" s="93"/>
      <c r="AE39" s="93"/>
      <c r="AF39" s="108"/>
      <c r="AG39" s="103"/>
      <c r="AH39" s="119"/>
      <c r="AI39" s="120"/>
      <c r="AJ39" s="93"/>
      <c r="AK39" s="95"/>
      <c r="AP39" s="50"/>
    </row>
    <row r="40" spans="1:42" ht="16" customHeight="1">
      <c r="A40" s="34"/>
      <c r="B40" s="40"/>
      <c r="C40" s="117" t="s">
        <v>24</v>
      </c>
      <c r="D40" s="124" t="str">
        <f>IF(OR(D41="",F41=""),"",IF(D41&gt;F41,"〇",IF(D41=F41,"△","⚫️")))</f>
        <v>⚫️</v>
      </c>
      <c r="E40" s="103"/>
      <c r="F40" s="93"/>
      <c r="G40" s="114" t="str">
        <f ca="1">IFERROR(__xludf.DUMMYFUNCTION("SPARKLINE({1,0})"),"")</f>
        <v/>
      </c>
      <c r="H40" s="115"/>
      <c r="I40" s="118"/>
      <c r="J40" s="113" t="str">
        <f>IF(OR(J41="",L41=""),"",IF(J41&gt;L41,"〇",IF(J41=L41,"△","⚫️")))</f>
        <v>⚫️</v>
      </c>
      <c r="K40" s="111"/>
      <c r="L40" s="112"/>
      <c r="M40" s="113" t="str">
        <f>IF(OR(M41="",O41=""),"",IF(M41&gt;O41,"〇",IF(M41=O41,"△","⚫️")))</f>
        <v>⚫️</v>
      </c>
      <c r="N40" s="111"/>
      <c r="O40" s="112"/>
      <c r="P40" s="113" t="str">
        <f>IF(OR(P41="",R41=""),"",IF(P41&gt;R41,"〇",IF(P41=R41,"△","⚫️")))</f>
        <v>⚫️</v>
      </c>
      <c r="Q40" s="111"/>
      <c r="R40" s="112"/>
      <c r="S40" s="113" t="str">
        <f>IF(OR(S41="",U41=""),"",IF(S41&gt;U41,"〇",IF(S41=U41,"△","⚫️")))</f>
        <v>⚫️</v>
      </c>
      <c r="T40" s="111"/>
      <c r="U40" s="112"/>
      <c r="V40" s="113" t="str">
        <f>IF(OR(V41="",X41=""),"",IF(V41&gt;X41,"〇",IF(V41=X41,"△","⚫️")))</f>
        <v>⚫️</v>
      </c>
      <c r="W40" s="111"/>
      <c r="X40" s="112"/>
      <c r="Y40" s="102">
        <f t="shared" ref="Y40" si="11">AB40*3+AC40*2+AD40*1+AE40*0+AG40+AF40</f>
        <v>0</v>
      </c>
      <c r="Z40" s="96">
        <f ca="1">COUNTIF(D40:X40,"〇")</f>
        <v>0</v>
      </c>
      <c r="AA40" s="98">
        <f ca="1">COUNTIF(D40:X40,"⚫️")</f>
        <v>6</v>
      </c>
      <c r="AB40" s="100"/>
      <c r="AC40" s="101"/>
      <c r="AD40" s="100"/>
      <c r="AE40" s="100">
        <v>6</v>
      </c>
      <c r="AF40" s="101">
        <v>0</v>
      </c>
      <c r="AG40" s="102">
        <v>0</v>
      </c>
      <c r="AH40" s="104">
        <f>J41+G41+M41+P41+S41+V41+D41</f>
        <v>0</v>
      </c>
      <c r="AI40" s="106">
        <f>SUM(I41+L41+O41+R41+U41+X41+F41)</f>
        <v>12</v>
      </c>
      <c r="AJ40" s="92">
        <f>AH40/AI40</f>
        <v>0</v>
      </c>
      <c r="AK40" s="94">
        <v>7</v>
      </c>
      <c r="AP40" s="50"/>
    </row>
    <row r="41" spans="1:42" ht="17" thickBot="1">
      <c r="A41" s="34"/>
      <c r="B41" s="40"/>
      <c r="C41" s="95"/>
      <c r="D41" s="73">
        <v>0</v>
      </c>
      <c r="E41" s="74" t="s">
        <v>15</v>
      </c>
      <c r="F41" s="75">
        <v>2</v>
      </c>
      <c r="G41" s="116"/>
      <c r="H41" s="103"/>
      <c r="I41" s="93"/>
      <c r="J41" s="73">
        <v>0</v>
      </c>
      <c r="K41" s="74" t="s">
        <v>15</v>
      </c>
      <c r="L41" s="75">
        <v>2</v>
      </c>
      <c r="M41" s="73">
        <v>0</v>
      </c>
      <c r="N41" s="74" t="s">
        <v>15</v>
      </c>
      <c r="O41" s="75">
        <v>2</v>
      </c>
      <c r="P41" s="73">
        <v>0</v>
      </c>
      <c r="Q41" s="74" t="s">
        <v>15</v>
      </c>
      <c r="R41" s="75">
        <v>2</v>
      </c>
      <c r="S41" s="73">
        <v>0</v>
      </c>
      <c r="T41" s="74" t="s">
        <v>15</v>
      </c>
      <c r="U41" s="75">
        <v>2</v>
      </c>
      <c r="V41" s="73">
        <v>0</v>
      </c>
      <c r="W41" s="74" t="s">
        <v>15</v>
      </c>
      <c r="X41" s="75">
        <v>2</v>
      </c>
      <c r="Y41" s="103"/>
      <c r="Z41" s="97"/>
      <c r="AA41" s="99"/>
      <c r="AB41" s="93"/>
      <c r="AC41" s="95"/>
      <c r="AD41" s="93"/>
      <c r="AE41" s="93"/>
      <c r="AF41" s="108"/>
      <c r="AG41" s="103"/>
      <c r="AH41" s="119"/>
      <c r="AI41" s="120"/>
      <c r="AJ41" s="93"/>
      <c r="AK41" s="95"/>
      <c r="AL41" s="225" t="s">
        <v>99</v>
      </c>
      <c r="AP41" s="50"/>
    </row>
    <row r="42" spans="1:42" ht="16" customHeight="1">
      <c r="A42" s="34"/>
      <c r="B42" s="40"/>
      <c r="C42" s="117" t="s">
        <v>33</v>
      </c>
      <c r="D42" s="110" t="str">
        <f>IF(OR(D43="",F43=""),"",IF(D43&gt;F43,"〇",IF(D43=F43,"△","⚫️")))</f>
        <v>〇</v>
      </c>
      <c r="E42" s="111"/>
      <c r="F42" s="112"/>
      <c r="G42" s="113" t="str">
        <f>IF(OR(G43="",I43=""),"",IF(G43&gt;I43,"〇",IF(G43=I43,"△","⚫️")))</f>
        <v>〇</v>
      </c>
      <c r="H42" s="111"/>
      <c r="I42" s="112"/>
      <c r="J42" s="114" t="str">
        <f ca="1">IFERROR(__xludf.DUMMYFUNCTION("SPARKLINE({1,0})"),"")</f>
        <v/>
      </c>
      <c r="K42" s="115"/>
      <c r="L42" s="118"/>
      <c r="M42" s="113" t="str">
        <f>IF(OR(M43="",O43=""),"",IF(M43&gt;O43,"〇",IF(M43=O43,"△","⚫️")))</f>
        <v>〇</v>
      </c>
      <c r="N42" s="111"/>
      <c r="O42" s="112"/>
      <c r="P42" s="113" t="str">
        <f>IF(OR(P43="",R43=""),"",IF(P43&gt;R43,"〇",IF(P43=R43,"△","⚫️")))</f>
        <v>〇</v>
      </c>
      <c r="Q42" s="111"/>
      <c r="R42" s="112"/>
      <c r="S42" s="113" t="str">
        <f>IF(OR(S43="",U43=""),"",IF(S43&gt;U43,"〇",IF(S43=U43,"△","⚫️")))</f>
        <v>〇</v>
      </c>
      <c r="T42" s="111"/>
      <c r="U42" s="112"/>
      <c r="V42" s="113" t="str">
        <f>IF(OR(V43="",X43=""),"",IF(V43&gt;X43,"〇",IF(V43=X43,"△","⚫️")))</f>
        <v>〇</v>
      </c>
      <c r="W42" s="111"/>
      <c r="X42" s="112"/>
      <c r="Y42" s="102">
        <f t="shared" ref="Y42" si="12">AB42*3+AC42*2+AD42*1+AE42*0+AG42+AF42</f>
        <v>29</v>
      </c>
      <c r="Z42" s="96">
        <f ca="1">COUNTIF(D42:X42,"〇")</f>
        <v>6</v>
      </c>
      <c r="AA42" s="98">
        <f ca="1">COUNTIF(D42:X42,"⚫️")</f>
        <v>0</v>
      </c>
      <c r="AB42" s="100">
        <v>5</v>
      </c>
      <c r="AC42" s="101">
        <v>1</v>
      </c>
      <c r="AD42" s="100"/>
      <c r="AE42" s="100"/>
      <c r="AF42" s="101">
        <v>3</v>
      </c>
      <c r="AG42" s="102">
        <v>9</v>
      </c>
      <c r="AH42" s="104">
        <f>J43+G43+M43+P43+S43+V43+D43</f>
        <v>12</v>
      </c>
      <c r="AI42" s="106">
        <f>SUM(I43+L43+O43+R43+U43+X43+F43)</f>
        <v>1</v>
      </c>
      <c r="AJ42" s="92">
        <f>AH42/AI42</f>
        <v>12</v>
      </c>
      <c r="AK42" s="94">
        <v>1</v>
      </c>
      <c r="AP42" s="50"/>
    </row>
    <row r="43" spans="1:42" ht="18" thickBot="1">
      <c r="A43" s="34"/>
      <c r="B43" s="40"/>
      <c r="C43" s="95"/>
      <c r="D43" s="49">
        <v>2</v>
      </c>
      <c r="E43" s="47" t="s">
        <v>15</v>
      </c>
      <c r="F43" s="48">
        <v>0</v>
      </c>
      <c r="G43" s="49">
        <v>2</v>
      </c>
      <c r="H43" s="47" t="s">
        <v>15</v>
      </c>
      <c r="I43" s="48">
        <v>0</v>
      </c>
      <c r="J43" s="116"/>
      <c r="K43" s="103"/>
      <c r="L43" s="93"/>
      <c r="M43" s="49">
        <v>2</v>
      </c>
      <c r="N43" s="47" t="s">
        <v>15</v>
      </c>
      <c r="O43" s="48">
        <v>0</v>
      </c>
      <c r="P43" s="49">
        <v>2</v>
      </c>
      <c r="Q43" s="47" t="s">
        <v>15</v>
      </c>
      <c r="R43" s="48">
        <v>0</v>
      </c>
      <c r="S43" s="49">
        <v>2</v>
      </c>
      <c r="T43" s="47" t="s">
        <v>15</v>
      </c>
      <c r="U43" s="48">
        <v>1</v>
      </c>
      <c r="V43" s="49">
        <v>2</v>
      </c>
      <c r="W43" s="47" t="s">
        <v>15</v>
      </c>
      <c r="X43" s="48">
        <v>0</v>
      </c>
      <c r="Y43" s="103"/>
      <c r="Z43" s="97"/>
      <c r="AA43" s="99"/>
      <c r="AB43" s="93"/>
      <c r="AC43" s="95"/>
      <c r="AD43" s="93"/>
      <c r="AE43" s="93"/>
      <c r="AF43" s="108"/>
      <c r="AG43" s="103"/>
      <c r="AH43" s="119"/>
      <c r="AI43" s="120"/>
      <c r="AJ43" s="93"/>
      <c r="AK43" s="95"/>
      <c r="AL43" s="224" t="s">
        <v>101</v>
      </c>
      <c r="AP43" s="50"/>
    </row>
    <row r="44" spans="1:42" ht="16" customHeight="1">
      <c r="A44" s="34"/>
      <c r="B44" s="40"/>
      <c r="C44" s="137" t="s">
        <v>30</v>
      </c>
      <c r="D44" s="110" t="str">
        <f>IF(OR(D45="",F45=""),"",IF(D45&gt;F45,"〇",IF(D45=F45,"△","⚫️")))</f>
        <v>〇</v>
      </c>
      <c r="E44" s="111"/>
      <c r="F44" s="112"/>
      <c r="G44" s="113" t="str">
        <f>IF(OR(G45="",I45=""),"",IF(G45&gt;I45,"〇",IF(G45=I45,"△","⚫️")))</f>
        <v>〇</v>
      </c>
      <c r="H44" s="111"/>
      <c r="I44" s="112"/>
      <c r="J44" s="113" t="str">
        <f>IF(OR(J45="",L45=""),"",IF(J45&gt;L45,"〇",IF(J45=L45,"△","⚫️")))</f>
        <v>⚫️</v>
      </c>
      <c r="K44" s="111"/>
      <c r="L44" s="112"/>
      <c r="M44" s="114" t="str">
        <f ca="1">IFERROR(__xludf.DUMMYFUNCTION("SPARKLINE({1,0})"),"")</f>
        <v/>
      </c>
      <c r="N44" s="115"/>
      <c r="O44" s="118"/>
      <c r="P44" s="113" t="str">
        <f>IF(OR(P45="",R45=""),"",IF(P45&gt;R45,"〇",IF(P45=R45,"△","⚫️")))</f>
        <v>〇</v>
      </c>
      <c r="Q44" s="111"/>
      <c r="R44" s="112"/>
      <c r="S44" s="113" t="str">
        <f>IF(OR(S45="",U45=""),"",IF(S45&gt;U45,"〇",IF(S45=U45,"△","⚫️")))</f>
        <v>⚫️</v>
      </c>
      <c r="T44" s="111"/>
      <c r="U44" s="112"/>
      <c r="V44" s="113" t="str">
        <f>IF(OR(V45="",X45=""),"",IF(V45&gt;X45,"〇",IF(V45=X45,"△","⚫️")))</f>
        <v>〇</v>
      </c>
      <c r="W44" s="111"/>
      <c r="X44" s="112"/>
      <c r="Y44" s="102">
        <f t="shared" ref="Y44" si="13">AB44*3+AC44*2+AD44*1+AE44*0+AG44+AF44</f>
        <v>25</v>
      </c>
      <c r="Z44" s="96">
        <f ca="1">COUNTIF(D44:X44,"〇")</f>
        <v>4</v>
      </c>
      <c r="AA44" s="98">
        <f ca="1">COUNTIF(D44:X44,"⚫️")</f>
        <v>2</v>
      </c>
      <c r="AB44" s="100">
        <v>4</v>
      </c>
      <c r="AC44" s="101"/>
      <c r="AD44" s="100">
        <v>1</v>
      </c>
      <c r="AE44" s="100">
        <v>1</v>
      </c>
      <c r="AF44" s="101">
        <v>3</v>
      </c>
      <c r="AG44" s="102">
        <v>9</v>
      </c>
      <c r="AH44" s="104">
        <f>J45+G45+M45+P45+S45+V45+D45</f>
        <v>9</v>
      </c>
      <c r="AI44" s="106">
        <f>SUM(I45+L45+O45+R45+U45+X45+F45)</f>
        <v>4</v>
      </c>
      <c r="AJ44" s="92">
        <f>AH44/AI44</f>
        <v>2.25</v>
      </c>
      <c r="AK44" s="94">
        <v>3</v>
      </c>
      <c r="AP44" s="40"/>
    </row>
    <row r="45" spans="1:42" ht="15.75" customHeight="1" thickBot="1">
      <c r="A45" s="40"/>
      <c r="B45" s="40"/>
      <c r="C45" s="138"/>
      <c r="D45" s="49">
        <v>2</v>
      </c>
      <c r="E45" s="47" t="s">
        <v>15</v>
      </c>
      <c r="F45" s="48">
        <v>0</v>
      </c>
      <c r="G45" s="73">
        <v>2</v>
      </c>
      <c r="H45" s="74" t="s">
        <v>15</v>
      </c>
      <c r="I45" s="75">
        <v>0</v>
      </c>
      <c r="J45" s="49">
        <v>0</v>
      </c>
      <c r="K45" s="47" t="s">
        <v>15</v>
      </c>
      <c r="L45" s="48">
        <v>2</v>
      </c>
      <c r="M45" s="116"/>
      <c r="N45" s="103"/>
      <c r="O45" s="93"/>
      <c r="P45" s="49">
        <v>2</v>
      </c>
      <c r="Q45" s="47" t="s">
        <v>15</v>
      </c>
      <c r="R45" s="48">
        <v>0</v>
      </c>
      <c r="S45" s="49">
        <v>1</v>
      </c>
      <c r="T45" s="47" t="s">
        <v>15</v>
      </c>
      <c r="U45" s="48">
        <v>2</v>
      </c>
      <c r="V45" s="49">
        <v>2</v>
      </c>
      <c r="W45" s="47" t="s">
        <v>15</v>
      </c>
      <c r="X45" s="48">
        <v>0</v>
      </c>
      <c r="Y45" s="103"/>
      <c r="Z45" s="97"/>
      <c r="AA45" s="99"/>
      <c r="AB45" s="93"/>
      <c r="AC45" s="95"/>
      <c r="AD45" s="93"/>
      <c r="AE45" s="93"/>
      <c r="AF45" s="108"/>
      <c r="AG45" s="103"/>
      <c r="AH45" s="119"/>
      <c r="AI45" s="120"/>
      <c r="AJ45" s="93"/>
      <c r="AK45" s="95"/>
      <c r="AP45" s="40"/>
    </row>
    <row r="46" spans="1:42" ht="15.75" customHeight="1">
      <c r="A46" s="40"/>
      <c r="B46" s="40"/>
      <c r="C46" s="117" t="s">
        <v>32</v>
      </c>
      <c r="D46" s="110" t="str">
        <f>IF(OR(D47="",F47=""),"",IF(D47&gt;F47,"〇",IF(D47=F47,"△","⚫️")))</f>
        <v>⚫️</v>
      </c>
      <c r="E46" s="111"/>
      <c r="F46" s="112"/>
      <c r="G46" s="113" t="str">
        <f>IF(OR(G47="",I47=""),"",IF(G47&gt;I47,"〇",IF(G47=I47,"△","⚫️")))</f>
        <v>〇</v>
      </c>
      <c r="H46" s="111"/>
      <c r="I46" s="112"/>
      <c r="J46" s="113" t="str">
        <f>IF(OR(J47="",L47=""),"",IF(J47&gt;L47,"〇",IF(J47=L47,"△","⚫️")))</f>
        <v>⚫️</v>
      </c>
      <c r="K46" s="111"/>
      <c r="L46" s="112"/>
      <c r="M46" s="113" t="str">
        <f>IF(OR(M47="",O47=""),"",IF(M47&gt;O47,"〇",IF(M47=O47,"△","⚫️")))</f>
        <v>⚫️</v>
      </c>
      <c r="N46" s="111"/>
      <c r="O46" s="112"/>
      <c r="P46" s="114" t="str">
        <f ca="1">IFERROR(__xludf.DUMMYFUNCTION("SPARKLINE({1,0})"),"")</f>
        <v/>
      </c>
      <c r="Q46" s="115"/>
      <c r="R46" s="118"/>
      <c r="S46" s="113" t="str">
        <f>IF(OR(S47="",U47=""),"",IF(S47&gt;U47,"〇",IF(S47=U47,"△","⚫️")))</f>
        <v>⚫️</v>
      </c>
      <c r="T46" s="111"/>
      <c r="U46" s="112"/>
      <c r="V46" s="113" t="str">
        <f>IF(OR(V47="",X47=""),"",IF(V47&gt;X47,"〇",IF(V47=X47,"△","⚫️")))</f>
        <v>⚫️</v>
      </c>
      <c r="W46" s="111"/>
      <c r="X46" s="112"/>
      <c r="Y46" s="102">
        <f t="shared" ref="Y46" si="14">AB46*3+AC46*2+AD46*1+AE46*0+AG46+AF46</f>
        <v>16</v>
      </c>
      <c r="Z46" s="96">
        <f ca="1">COUNTIF(D46:X46,"〇")</f>
        <v>1</v>
      </c>
      <c r="AA46" s="98">
        <f ca="1">COUNTIF(D46:X46,"⚫️")</f>
        <v>5</v>
      </c>
      <c r="AB46" s="100">
        <v>1</v>
      </c>
      <c r="AC46" s="101"/>
      <c r="AD46" s="100">
        <v>1</v>
      </c>
      <c r="AE46" s="100">
        <v>4</v>
      </c>
      <c r="AF46" s="101">
        <v>3</v>
      </c>
      <c r="AG46" s="102">
        <v>9</v>
      </c>
      <c r="AH46" s="104">
        <f>J47+G47+M47+P47+S47+V47+D47</f>
        <v>3</v>
      </c>
      <c r="AI46" s="106">
        <f>SUM(I47+L47+O47+R47+U47+X47+F47)</f>
        <v>10</v>
      </c>
      <c r="AJ46" s="92">
        <f>AH46/AI46</f>
        <v>0.3</v>
      </c>
      <c r="AK46" s="94">
        <v>5</v>
      </c>
      <c r="AP46" s="40"/>
    </row>
    <row r="47" spans="1:42" ht="15.75" customHeight="1" thickBot="1">
      <c r="A47" s="40"/>
      <c r="B47" s="40"/>
      <c r="C47" s="95"/>
      <c r="D47" s="49">
        <v>1</v>
      </c>
      <c r="E47" s="47" t="s">
        <v>15</v>
      </c>
      <c r="F47" s="48">
        <v>2</v>
      </c>
      <c r="G47" s="49">
        <v>2</v>
      </c>
      <c r="H47" s="47" t="s">
        <v>15</v>
      </c>
      <c r="I47" s="48">
        <v>0</v>
      </c>
      <c r="J47" s="49">
        <v>0</v>
      </c>
      <c r="K47" s="47" t="s">
        <v>15</v>
      </c>
      <c r="L47" s="48">
        <v>2</v>
      </c>
      <c r="M47" s="49">
        <v>0</v>
      </c>
      <c r="N47" s="47" t="s">
        <v>15</v>
      </c>
      <c r="O47" s="48">
        <v>2</v>
      </c>
      <c r="P47" s="116"/>
      <c r="Q47" s="103"/>
      <c r="R47" s="93"/>
      <c r="S47" s="49">
        <v>0</v>
      </c>
      <c r="T47" s="47" t="s">
        <v>15</v>
      </c>
      <c r="U47" s="48">
        <v>2</v>
      </c>
      <c r="V47" s="49">
        <v>0</v>
      </c>
      <c r="W47" s="47" t="s">
        <v>15</v>
      </c>
      <c r="X47" s="48">
        <v>2</v>
      </c>
      <c r="Y47" s="103"/>
      <c r="Z47" s="97"/>
      <c r="AA47" s="99"/>
      <c r="AB47" s="93"/>
      <c r="AC47" s="95"/>
      <c r="AD47" s="93"/>
      <c r="AE47" s="93"/>
      <c r="AF47" s="108"/>
      <c r="AG47" s="103"/>
      <c r="AH47" s="119"/>
      <c r="AI47" s="120"/>
      <c r="AJ47" s="93"/>
      <c r="AK47" s="95"/>
      <c r="AP47" s="40"/>
    </row>
    <row r="48" spans="1:42" ht="15.75" customHeight="1">
      <c r="A48" s="40"/>
      <c r="B48" s="40"/>
      <c r="C48" s="109" t="s">
        <v>38</v>
      </c>
      <c r="D48" s="110" t="str">
        <f>IF(OR(D49="",F49=""),"",IF(D49&gt;F49,"〇",IF(D49=F49,"△","⚫️")))</f>
        <v>〇</v>
      </c>
      <c r="E48" s="111"/>
      <c r="F48" s="112"/>
      <c r="G48" s="113" t="str">
        <f>IF(OR(G49="",I49=""),"",IF(G49&gt;I49,"〇",IF(G49=I49,"△","⚫️")))</f>
        <v>〇</v>
      </c>
      <c r="H48" s="111"/>
      <c r="I48" s="112"/>
      <c r="J48" s="113" t="str">
        <f>IF(OR(J49="",L49=""),"",IF(J49&gt;L49,"〇",IF(J49=L49,"△","⚫️")))</f>
        <v>⚫️</v>
      </c>
      <c r="K48" s="111"/>
      <c r="L48" s="112"/>
      <c r="M48" s="113" t="str">
        <f>IF(OR(M49="",O49=""),"",IF(M49&gt;O49,"〇",IF(M49=O49,"△","⚫️")))</f>
        <v>〇</v>
      </c>
      <c r="N48" s="111"/>
      <c r="O48" s="112"/>
      <c r="P48" s="113" t="str">
        <f>IF(OR(P49="",R49=""),"",IF(P49&gt;R49,"〇",IF(P49=R49,"△","⚫️")))</f>
        <v>〇</v>
      </c>
      <c r="Q48" s="111"/>
      <c r="R48" s="112"/>
      <c r="S48" s="114" t="str">
        <f ca="1">IFERROR(__xludf.DUMMYFUNCTION("SPARKLINE({1,0})"),"")</f>
        <v/>
      </c>
      <c r="T48" s="115"/>
      <c r="U48" s="118"/>
      <c r="V48" s="113" t="str">
        <f>IF(OR(V49="",X49=""),"",IF(V49&gt;X49,"〇",IF(V49=X49,"△","⚫️")))</f>
        <v>〇</v>
      </c>
      <c r="W48" s="111"/>
      <c r="X48" s="112"/>
      <c r="Y48" s="102">
        <f t="shared" ref="Y48" si="15">AB48*3+AC48*2+AD48*1+AE48*0+AG48+AF48</f>
        <v>26</v>
      </c>
      <c r="Z48" s="96">
        <f ca="1">COUNTIF(D48:X48,"〇")</f>
        <v>5</v>
      </c>
      <c r="AA48" s="98">
        <f ca="1">COUNTIF(D48:X48,"⚫️")</f>
        <v>1</v>
      </c>
      <c r="AB48" s="100">
        <v>3</v>
      </c>
      <c r="AC48" s="101">
        <v>2</v>
      </c>
      <c r="AD48" s="100">
        <v>1</v>
      </c>
      <c r="AE48" s="100"/>
      <c r="AF48" s="101">
        <v>3</v>
      </c>
      <c r="AG48" s="102">
        <v>9</v>
      </c>
      <c r="AH48" s="104">
        <f>J49+G49+M49+P49+S49+V49+D49</f>
        <v>11</v>
      </c>
      <c r="AI48" s="106">
        <f>SUM(I49+L49+O49+R49+U49+X49+F49)</f>
        <v>4</v>
      </c>
      <c r="AJ48" s="92">
        <f>AH48/AI48</f>
        <v>2.75</v>
      </c>
      <c r="AK48" s="94">
        <v>2</v>
      </c>
      <c r="AL48" s="34"/>
      <c r="AP48" s="40"/>
    </row>
    <row r="49" spans="1:42" ht="15.75" customHeight="1" thickBot="1">
      <c r="A49" s="40"/>
      <c r="B49" s="40"/>
      <c r="C49" s="95"/>
      <c r="D49" s="49">
        <v>2</v>
      </c>
      <c r="E49" s="47" t="s">
        <v>15</v>
      </c>
      <c r="F49" s="48">
        <v>0</v>
      </c>
      <c r="G49" s="49">
        <v>2</v>
      </c>
      <c r="H49" s="47" t="s">
        <v>15</v>
      </c>
      <c r="I49" s="48">
        <v>0</v>
      </c>
      <c r="J49" s="49">
        <v>1</v>
      </c>
      <c r="K49" s="47" t="s">
        <v>15</v>
      </c>
      <c r="L49" s="48">
        <v>2</v>
      </c>
      <c r="M49" s="49">
        <v>2</v>
      </c>
      <c r="N49" s="47" t="s">
        <v>15</v>
      </c>
      <c r="O49" s="48">
        <v>1</v>
      </c>
      <c r="P49" s="49">
        <v>2</v>
      </c>
      <c r="Q49" s="47" t="s">
        <v>15</v>
      </c>
      <c r="R49" s="48">
        <v>0</v>
      </c>
      <c r="S49" s="116"/>
      <c r="T49" s="103"/>
      <c r="U49" s="93"/>
      <c r="V49" s="49">
        <v>2</v>
      </c>
      <c r="W49" s="47" t="s">
        <v>15</v>
      </c>
      <c r="X49" s="48">
        <v>1</v>
      </c>
      <c r="Y49" s="103"/>
      <c r="Z49" s="97"/>
      <c r="AA49" s="99"/>
      <c r="AB49" s="93"/>
      <c r="AC49" s="95"/>
      <c r="AD49" s="93"/>
      <c r="AE49" s="93"/>
      <c r="AF49" s="108"/>
      <c r="AG49" s="103"/>
      <c r="AH49" s="119"/>
      <c r="AI49" s="120"/>
      <c r="AJ49" s="93"/>
      <c r="AK49" s="95"/>
      <c r="AP49" s="40"/>
    </row>
    <row r="50" spans="1:42" ht="15.75" customHeight="1">
      <c r="A50" s="40"/>
      <c r="B50" s="40"/>
      <c r="C50" s="139" t="s">
        <v>41</v>
      </c>
      <c r="D50" s="110" t="str">
        <f>IF(OR(D51="",F51=""),"",IF(D51&gt;F51,"〇",IF(D51=F51,"△","⚫️")))</f>
        <v>〇</v>
      </c>
      <c r="E50" s="111"/>
      <c r="F50" s="112"/>
      <c r="G50" s="113" t="str">
        <f>IF(OR(G51="",I51=""),"",IF(G51&gt;I51,"〇",IF(G51=I51,"△","⚫️")))</f>
        <v>〇</v>
      </c>
      <c r="H50" s="111"/>
      <c r="I50" s="112"/>
      <c r="J50" s="113" t="str">
        <f>IF(OR(J51="",L51=""),"",IF(J51&gt;L51,"〇",IF(J51=L51,"△","⚫️")))</f>
        <v>⚫️</v>
      </c>
      <c r="K50" s="111"/>
      <c r="L50" s="112"/>
      <c r="M50" s="113" t="str">
        <f>IF(OR(M51="",O51=""),"",IF(M51&gt;O51,"〇",IF(M51=O51,"△","⚫️")))</f>
        <v>⚫️</v>
      </c>
      <c r="N50" s="111"/>
      <c r="O50" s="112"/>
      <c r="P50" s="113" t="str">
        <f>IF(OR(P51="",R51=""),"",IF(P51&gt;R51,"〇",IF(P51=R51,"△","⚫️")))</f>
        <v>〇</v>
      </c>
      <c r="Q50" s="111"/>
      <c r="R50" s="112"/>
      <c r="S50" s="113" t="str">
        <f>IF(OR(S51="",U51=""),"",IF(S51&gt;U51,"〇",IF(S51=U51,"△","⚫️")))</f>
        <v>⚫️</v>
      </c>
      <c r="T50" s="111"/>
      <c r="U50" s="112"/>
      <c r="V50" s="114" t="str">
        <f ca="1">IFERROR(__xludf.DUMMYFUNCTION("SPARKLINE({1,0})"),"")</f>
        <v/>
      </c>
      <c r="W50" s="115"/>
      <c r="X50" s="118"/>
      <c r="Y50" s="102">
        <f t="shared" ref="Y50" si="16">AB50*3+AC50*2+AD50*1+AE50*0+AG50+AF50</f>
        <v>21</v>
      </c>
      <c r="Z50" s="96">
        <f ca="1">COUNTIF(D50:X50,"〇")</f>
        <v>3</v>
      </c>
      <c r="AA50" s="98">
        <f ca="1">COUNTIF(D50:X50,"⚫️")</f>
        <v>3</v>
      </c>
      <c r="AB50" s="100">
        <v>2</v>
      </c>
      <c r="AC50" s="101">
        <v>1</v>
      </c>
      <c r="AD50" s="100">
        <v>1</v>
      </c>
      <c r="AE50" s="100">
        <v>2</v>
      </c>
      <c r="AF50" s="101">
        <v>3</v>
      </c>
      <c r="AG50" s="102">
        <v>9</v>
      </c>
      <c r="AH50" s="104">
        <f>J51+G51+M51+P51+S51+V51+D51</f>
        <v>7</v>
      </c>
      <c r="AI50" s="106">
        <f>SUM(I51+L51+O51+R51+U51+X51+F51)</f>
        <v>7</v>
      </c>
      <c r="AJ50" s="92">
        <f>AH50/AI50</f>
        <v>1</v>
      </c>
      <c r="AK50" s="94">
        <v>4</v>
      </c>
      <c r="AP50" s="40"/>
    </row>
    <row r="51" spans="1:42" ht="17" thickBot="1">
      <c r="A51" s="40"/>
      <c r="B51" s="40"/>
      <c r="C51" s="140"/>
      <c r="D51" s="49">
        <v>2</v>
      </c>
      <c r="E51" s="47" t="s">
        <v>15</v>
      </c>
      <c r="F51" s="48">
        <v>1</v>
      </c>
      <c r="G51" s="73">
        <v>2</v>
      </c>
      <c r="H51" s="74" t="s">
        <v>15</v>
      </c>
      <c r="I51" s="75">
        <v>0</v>
      </c>
      <c r="J51" s="49">
        <v>0</v>
      </c>
      <c r="K51" s="47" t="s">
        <v>15</v>
      </c>
      <c r="L51" s="48">
        <v>2</v>
      </c>
      <c r="M51" s="49">
        <v>0</v>
      </c>
      <c r="N51" s="47" t="s">
        <v>15</v>
      </c>
      <c r="O51" s="48">
        <v>2</v>
      </c>
      <c r="P51" s="49">
        <v>2</v>
      </c>
      <c r="Q51" s="47" t="s">
        <v>15</v>
      </c>
      <c r="R51" s="48">
        <v>0</v>
      </c>
      <c r="S51" s="49">
        <v>1</v>
      </c>
      <c r="T51" s="47" t="s">
        <v>15</v>
      </c>
      <c r="U51" s="48">
        <v>2</v>
      </c>
      <c r="V51" s="116"/>
      <c r="W51" s="103"/>
      <c r="X51" s="93"/>
      <c r="Y51" s="103"/>
      <c r="Z51" s="97"/>
      <c r="AA51" s="99"/>
      <c r="AB51" s="93"/>
      <c r="AC51" s="95"/>
      <c r="AD51" s="93"/>
      <c r="AE51" s="93"/>
      <c r="AF51" s="108"/>
      <c r="AG51" s="103"/>
      <c r="AH51" s="105"/>
      <c r="AI51" s="107"/>
      <c r="AJ51" s="93"/>
      <c r="AK51" s="95"/>
      <c r="AP51" s="40"/>
    </row>
    <row r="52" spans="1:42" ht="16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M52" s="40"/>
      <c r="AN52" s="40"/>
      <c r="AO52" s="40"/>
      <c r="AP52" s="50"/>
    </row>
    <row r="53" spans="1:42" ht="17" thickBot="1">
      <c r="B53" s="38" t="s">
        <v>37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M53" s="40"/>
      <c r="AN53" s="40"/>
      <c r="AO53" s="40"/>
      <c r="AP53" s="50"/>
    </row>
    <row r="54" spans="1:42" ht="30" customHeight="1" thickBot="1">
      <c r="A54" s="40"/>
      <c r="B54" s="40"/>
      <c r="C54" s="41" t="s">
        <v>2</v>
      </c>
      <c r="D54" s="131" t="str">
        <f>C55</f>
        <v>ee</v>
      </c>
      <c r="E54" s="115"/>
      <c r="F54" s="115"/>
      <c r="G54" s="125" t="str">
        <f>C57</f>
        <v>EgollEct</v>
      </c>
      <c r="H54" s="111"/>
      <c r="I54" s="111"/>
      <c r="J54" s="125" t="str">
        <f>C59</f>
        <v>BELLS</v>
      </c>
      <c r="K54" s="111"/>
      <c r="L54" s="111"/>
      <c r="M54" s="125" t="str">
        <f>C61</f>
        <v>チバJr.</v>
      </c>
      <c r="N54" s="111"/>
      <c r="O54" s="111"/>
      <c r="P54" s="125" t="str">
        <f>C63</f>
        <v>paradox</v>
      </c>
      <c r="Q54" s="111"/>
      <c r="R54" s="111"/>
      <c r="S54" s="126" t="str">
        <f>C65</f>
        <v>teamのだる</v>
      </c>
      <c r="T54" s="127"/>
      <c r="U54" s="127"/>
      <c r="V54" s="126" t="str">
        <f>C67</f>
        <v>K'kids</v>
      </c>
      <c r="W54" s="127"/>
      <c r="X54" s="127"/>
      <c r="Y54" s="57" t="s">
        <v>82</v>
      </c>
      <c r="Z54" s="43" t="s">
        <v>4</v>
      </c>
      <c r="AA54" s="44" t="s">
        <v>5</v>
      </c>
      <c r="AB54" s="58" t="s">
        <v>4</v>
      </c>
      <c r="AC54" s="42" t="s">
        <v>83</v>
      </c>
      <c r="AD54" s="42" t="s">
        <v>84</v>
      </c>
      <c r="AE54" s="41" t="s">
        <v>8</v>
      </c>
      <c r="AF54" s="79" t="s">
        <v>96</v>
      </c>
      <c r="AG54" s="89" t="s">
        <v>97</v>
      </c>
      <c r="AH54" s="90" t="s">
        <v>85</v>
      </c>
      <c r="AI54" s="91" t="s">
        <v>86</v>
      </c>
      <c r="AJ54" s="58" t="s">
        <v>12</v>
      </c>
      <c r="AK54" s="41" t="s">
        <v>13</v>
      </c>
    </row>
    <row r="55" spans="1:42" ht="16" customHeight="1">
      <c r="A55" s="52"/>
      <c r="B55" s="40"/>
      <c r="C55" s="117" t="s">
        <v>35</v>
      </c>
      <c r="D55" s="114" t="str">
        <f ca="1">IFERROR(__xludf.DUMMYFUNCTION("SPARKLINE({1,0})"),"")</f>
        <v/>
      </c>
      <c r="E55" s="115"/>
      <c r="F55" s="118"/>
      <c r="G55" s="113" t="str">
        <f>IF(OR(G56="",I56=""),"",IF(G56&gt;I56,"〇",IF(G56=I56,"△","⚫️")))</f>
        <v>⚫️</v>
      </c>
      <c r="H55" s="111"/>
      <c r="I55" s="112"/>
      <c r="J55" s="113" t="str">
        <f>IF(OR(J56="",L56=""),"",IF(J56&gt;L56,"〇",IF(J56=L56,"△","⚫️")))</f>
        <v>⚫️</v>
      </c>
      <c r="K55" s="111"/>
      <c r="L55" s="112"/>
      <c r="M55" s="113" t="str">
        <f>IF(OR(M56="",O56=""),"",IF(M56&gt;O56,"〇",IF(M56=O56,"△","⚫️")))</f>
        <v>⚫️</v>
      </c>
      <c r="N55" s="111"/>
      <c r="O55" s="112"/>
      <c r="P55" s="113" t="str">
        <f>IF(OR(P56="",R56=""),"",IF(P56&gt;R56,"〇",IF(P56=R56,"△","⚫️")))</f>
        <v>⚫️</v>
      </c>
      <c r="Q55" s="111"/>
      <c r="R55" s="112"/>
      <c r="S55" s="113" t="str">
        <f>IF(OR(S56="",U56=""),"",IF(S56&gt;U56,"〇",IF(S56=U56,"△","⚫️")))</f>
        <v>⚫️</v>
      </c>
      <c r="T55" s="111"/>
      <c r="U55" s="112"/>
      <c r="V55" s="113" t="str">
        <f>IF(OR(V56="",X56=""),"",IF(V56&gt;X56,"〇",IF(V56=X56,"△","⚫️")))</f>
        <v>⚫️</v>
      </c>
      <c r="W55" s="111"/>
      <c r="X55" s="112"/>
      <c r="Y55" s="102">
        <f>AB55*3+AC55*2+AD55*1+AE55*0+AG55+AF55</f>
        <v>6</v>
      </c>
      <c r="Z55" s="96">
        <f ca="1">COUNTIF(D55:X55,"〇")</f>
        <v>0</v>
      </c>
      <c r="AA55" s="98">
        <f ca="1">COUNTIF(D55:X55,"⚫️")</f>
        <v>6</v>
      </c>
      <c r="AB55" s="100"/>
      <c r="AC55" s="101"/>
      <c r="AD55" s="100">
        <v>2</v>
      </c>
      <c r="AE55" s="100">
        <v>4</v>
      </c>
      <c r="AF55" s="101">
        <v>1</v>
      </c>
      <c r="AG55" s="102">
        <v>3</v>
      </c>
      <c r="AH55" s="104">
        <f>J56+G56+M56+P56+S56+V56+D56</f>
        <v>2</v>
      </c>
      <c r="AI55" s="106">
        <f>SUM(I56+L56+O56+R56+U56+X56+F56)</f>
        <v>12</v>
      </c>
      <c r="AJ55" s="92">
        <f>AH55/AI55</f>
        <v>0.16666666666666666</v>
      </c>
      <c r="AK55" s="94">
        <v>7</v>
      </c>
    </row>
    <row r="56" spans="1:42" ht="17" thickBot="1">
      <c r="A56" s="52"/>
      <c r="B56" s="40"/>
      <c r="C56" s="95"/>
      <c r="D56" s="116"/>
      <c r="E56" s="103"/>
      <c r="F56" s="93"/>
      <c r="G56" s="83">
        <v>0</v>
      </c>
      <c r="H56" s="74" t="s">
        <v>15</v>
      </c>
      <c r="I56" s="75">
        <v>2</v>
      </c>
      <c r="J56" s="73">
        <v>0</v>
      </c>
      <c r="K56" s="74" t="s">
        <v>15</v>
      </c>
      <c r="L56" s="75">
        <v>2</v>
      </c>
      <c r="M56" s="49">
        <v>1</v>
      </c>
      <c r="N56" s="47" t="s">
        <v>15</v>
      </c>
      <c r="O56" s="48">
        <v>2</v>
      </c>
      <c r="P56" s="73">
        <v>0</v>
      </c>
      <c r="Q56" s="74" t="s">
        <v>15</v>
      </c>
      <c r="R56" s="75">
        <v>2</v>
      </c>
      <c r="S56" s="49">
        <v>1</v>
      </c>
      <c r="T56" s="47" t="s">
        <v>15</v>
      </c>
      <c r="U56" s="48">
        <v>2</v>
      </c>
      <c r="V56" s="73">
        <v>0</v>
      </c>
      <c r="W56" s="74" t="s">
        <v>15</v>
      </c>
      <c r="X56" s="75">
        <v>2</v>
      </c>
      <c r="Y56" s="103"/>
      <c r="Z56" s="97"/>
      <c r="AA56" s="99"/>
      <c r="AB56" s="93"/>
      <c r="AC56" s="95"/>
      <c r="AD56" s="93"/>
      <c r="AE56" s="93"/>
      <c r="AF56" s="108"/>
      <c r="AG56" s="103"/>
      <c r="AH56" s="119"/>
      <c r="AI56" s="120"/>
      <c r="AJ56" s="93"/>
      <c r="AK56" s="95"/>
    </row>
    <row r="57" spans="1:42" ht="16" customHeight="1">
      <c r="A57" s="52"/>
      <c r="B57" s="40"/>
      <c r="C57" s="117" t="s">
        <v>39</v>
      </c>
      <c r="D57" s="124" t="str">
        <f>IF(OR(D58="",F58=""),"",IF(D58&gt;F58,"〇",IF(D58=F58,"△","⚫️")))</f>
        <v>〇</v>
      </c>
      <c r="E57" s="103"/>
      <c r="F57" s="93"/>
      <c r="G57" s="114" t="str">
        <f ca="1">IFERROR(__xludf.DUMMYFUNCTION("SPARKLINE({1,0})"),"")</f>
        <v/>
      </c>
      <c r="H57" s="115"/>
      <c r="I57" s="118"/>
      <c r="J57" s="113" t="str">
        <f>IF(OR(J58="",L58=""),"",IF(J58&gt;L58,"〇",IF(J58=L58,"△","⚫️")))</f>
        <v>⚫️</v>
      </c>
      <c r="K57" s="111"/>
      <c r="L57" s="112"/>
      <c r="M57" s="113" t="str">
        <f>IF(OR(M58="",O58=""),"",IF(M58&gt;O58,"〇",IF(M58=O58,"△","⚫️")))</f>
        <v>〇</v>
      </c>
      <c r="N57" s="111"/>
      <c r="O57" s="112"/>
      <c r="P57" s="113" t="str">
        <f>IF(OR(P58="",R58=""),"",IF(P58&gt;R58,"〇",IF(P58=R58,"△","⚫️")))</f>
        <v>〇</v>
      </c>
      <c r="Q57" s="111"/>
      <c r="R57" s="112"/>
      <c r="S57" s="113" t="str">
        <f>IF(OR(S58="",U58=""),"",IF(S58&gt;U58,"〇",IF(S58=U58,"△","⚫️")))</f>
        <v>〇</v>
      </c>
      <c r="T57" s="111"/>
      <c r="U57" s="112"/>
      <c r="V57" s="113" t="str">
        <f>IF(OR(V58="",X58=""),"",IF(V58&gt;X58,"〇",IF(V58=X58,"△","⚫️")))</f>
        <v>〇</v>
      </c>
      <c r="W57" s="111"/>
      <c r="X57" s="112"/>
      <c r="Y57" s="102">
        <f t="shared" ref="Y57" si="17">AB57*3+AC57*2+AD57*1+AE57*0+AG57+AF57</f>
        <v>22</v>
      </c>
      <c r="Z57" s="96">
        <f ca="1">COUNTIF(D57:X57,"〇")</f>
        <v>5</v>
      </c>
      <c r="AA57" s="98">
        <f ca="1">COUNTIF(D57:X57,"⚫️")</f>
        <v>1</v>
      </c>
      <c r="AB57" s="100">
        <v>4</v>
      </c>
      <c r="AC57" s="101">
        <v>1</v>
      </c>
      <c r="AD57" s="100"/>
      <c r="AE57" s="100">
        <v>1</v>
      </c>
      <c r="AF57" s="101">
        <v>2</v>
      </c>
      <c r="AG57" s="102">
        <v>6</v>
      </c>
      <c r="AH57" s="104">
        <f>J58+G58+M58+P58+S58+V58+D58</f>
        <v>10</v>
      </c>
      <c r="AI57" s="106">
        <f>SUM(I58+L58+O58+R58+U58+X58+F58)</f>
        <v>3</v>
      </c>
      <c r="AJ57" s="92">
        <f>AH57/AI57</f>
        <v>3.3333333333333335</v>
      </c>
      <c r="AK57" s="94">
        <v>3</v>
      </c>
    </row>
    <row r="58" spans="1:42" ht="17" thickBot="1">
      <c r="A58" s="52"/>
      <c r="B58" s="40"/>
      <c r="C58" s="123"/>
      <c r="D58" s="49">
        <v>2</v>
      </c>
      <c r="E58" s="47" t="s">
        <v>15</v>
      </c>
      <c r="F58" s="48">
        <v>0</v>
      </c>
      <c r="G58" s="116"/>
      <c r="H58" s="103"/>
      <c r="I58" s="93"/>
      <c r="J58" s="49">
        <v>0</v>
      </c>
      <c r="K58" s="47" t="s">
        <v>15</v>
      </c>
      <c r="L58" s="48">
        <v>2</v>
      </c>
      <c r="M58" s="49">
        <v>2</v>
      </c>
      <c r="N58" s="47" t="s">
        <v>15</v>
      </c>
      <c r="O58" s="48">
        <v>0</v>
      </c>
      <c r="P58" s="49">
        <v>2</v>
      </c>
      <c r="Q58" s="47" t="s">
        <v>15</v>
      </c>
      <c r="R58" s="48">
        <v>0</v>
      </c>
      <c r="S58" s="49">
        <v>2</v>
      </c>
      <c r="T58" s="47" t="s">
        <v>15</v>
      </c>
      <c r="U58" s="48">
        <v>0</v>
      </c>
      <c r="V58" s="49">
        <v>2</v>
      </c>
      <c r="W58" s="47" t="s">
        <v>15</v>
      </c>
      <c r="X58" s="48">
        <v>1</v>
      </c>
      <c r="Y58" s="103"/>
      <c r="Z58" s="97"/>
      <c r="AA58" s="99"/>
      <c r="AB58" s="93"/>
      <c r="AC58" s="95"/>
      <c r="AD58" s="93"/>
      <c r="AE58" s="93"/>
      <c r="AF58" s="108"/>
      <c r="AG58" s="103"/>
      <c r="AH58" s="119"/>
      <c r="AI58" s="120"/>
      <c r="AJ58" s="93"/>
      <c r="AK58" s="95"/>
    </row>
    <row r="59" spans="1:42" ht="16" customHeight="1">
      <c r="A59" s="52"/>
      <c r="B59" s="40"/>
      <c r="C59" s="117" t="s">
        <v>43</v>
      </c>
      <c r="D59" s="110" t="str">
        <f>IF(OR(D60="",F60=""),"",IF(D60&gt;F60,"〇",IF(D60=F60,"△","⚫️")))</f>
        <v>〇</v>
      </c>
      <c r="E59" s="111"/>
      <c r="F59" s="112"/>
      <c r="G59" s="113" t="str">
        <f>IF(OR(G60="",I60=""),"",IF(G60&gt;I60,"〇",IF(G60=I60,"△","⚫️")))</f>
        <v>〇</v>
      </c>
      <c r="H59" s="111"/>
      <c r="I59" s="112"/>
      <c r="J59" s="114" t="str">
        <f ca="1">IFERROR(__xludf.DUMMYFUNCTION("SPARKLINE({1,0})"),"")</f>
        <v/>
      </c>
      <c r="K59" s="115"/>
      <c r="L59" s="118"/>
      <c r="M59" s="113" t="str">
        <f>IF(OR(M60="",O60=""),"",IF(M60&gt;O60,"〇",IF(M60=O60,"△","⚫️")))</f>
        <v>⚫️</v>
      </c>
      <c r="N59" s="111"/>
      <c r="O59" s="112"/>
      <c r="P59" s="113" t="str">
        <f>IF(OR(P60="",R60=""),"",IF(P60&gt;R60,"〇",IF(P60=R60,"△","⚫️")))</f>
        <v>〇</v>
      </c>
      <c r="Q59" s="111"/>
      <c r="R59" s="112"/>
      <c r="S59" s="113" t="str">
        <f>IF(OR(S60="",U60=""),"",IF(S60&gt;U60,"〇",IF(S60=U60,"△","⚫️")))</f>
        <v>〇</v>
      </c>
      <c r="T59" s="111"/>
      <c r="U59" s="112"/>
      <c r="V59" s="113" t="str">
        <f>IF(OR(V60="",X60=""),"",IF(V60&gt;X60,"〇",IF(V60=X60,"△","⚫️")))</f>
        <v>⚫️</v>
      </c>
      <c r="W59" s="111"/>
      <c r="X59" s="112"/>
      <c r="Y59" s="102">
        <f t="shared" ref="Y59" si="18">AB59*3+AC59*2+AD59*1+AE59*0+AG59+AF59</f>
        <v>24</v>
      </c>
      <c r="Z59" s="96">
        <f ca="1">COUNTIF(D59:X59,"〇")</f>
        <v>4</v>
      </c>
      <c r="AA59" s="98">
        <f ca="1">COUNTIF(D59:X59,"⚫️")</f>
        <v>2</v>
      </c>
      <c r="AB59" s="100">
        <v>4</v>
      </c>
      <c r="AC59" s="101"/>
      <c r="AD59" s="100"/>
      <c r="AE59" s="100">
        <v>2</v>
      </c>
      <c r="AF59" s="101">
        <v>3</v>
      </c>
      <c r="AG59" s="102">
        <v>9</v>
      </c>
      <c r="AH59" s="104">
        <f>J60+G60+M60+P60+S60+V60+D60</f>
        <v>8</v>
      </c>
      <c r="AI59" s="106">
        <f>SUM(I60+L60+O60+R60+U60+X60+F60)</f>
        <v>4</v>
      </c>
      <c r="AJ59" s="92">
        <f>AH59/AI59</f>
        <v>2</v>
      </c>
      <c r="AK59" s="94">
        <v>2</v>
      </c>
    </row>
    <row r="60" spans="1:42" ht="17" thickBot="1">
      <c r="A60" s="40"/>
      <c r="B60" s="40"/>
      <c r="C60" s="123"/>
      <c r="D60" s="80">
        <v>2</v>
      </c>
      <c r="E60" s="81" t="s">
        <v>15</v>
      </c>
      <c r="F60" s="82">
        <v>0</v>
      </c>
      <c r="G60" s="49">
        <v>2</v>
      </c>
      <c r="H60" s="47" t="s">
        <v>15</v>
      </c>
      <c r="I60" s="48">
        <v>0</v>
      </c>
      <c r="J60" s="116"/>
      <c r="K60" s="103"/>
      <c r="L60" s="93"/>
      <c r="M60" s="49">
        <v>0</v>
      </c>
      <c r="N60" s="47" t="s">
        <v>15</v>
      </c>
      <c r="O60" s="48">
        <v>2</v>
      </c>
      <c r="P60" s="73">
        <v>2</v>
      </c>
      <c r="Q60" s="74" t="s">
        <v>15</v>
      </c>
      <c r="R60" s="75">
        <v>0</v>
      </c>
      <c r="S60" s="49">
        <v>2</v>
      </c>
      <c r="T60" s="47" t="s">
        <v>15</v>
      </c>
      <c r="U60" s="48">
        <v>0</v>
      </c>
      <c r="V60" s="49">
        <v>0</v>
      </c>
      <c r="W60" s="47" t="s">
        <v>15</v>
      </c>
      <c r="X60" s="48">
        <v>2</v>
      </c>
      <c r="Y60" s="103"/>
      <c r="Z60" s="97"/>
      <c r="AA60" s="99"/>
      <c r="AB60" s="93"/>
      <c r="AC60" s="95"/>
      <c r="AD60" s="93"/>
      <c r="AE60" s="93"/>
      <c r="AF60" s="108"/>
      <c r="AG60" s="103"/>
      <c r="AH60" s="119"/>
      <c r="AI60" s="120"/>
      <c r="AJ60" s="93"/>
      <c r="AK60" s="95"/>
    </row>
    <row r="61" spans="1:42" ht="16" customHeight="1">
      <c r="A61" s="40"/>
      <c r="B61" s="40"/>
      <c r="C61" s="137" t="s">
        <v>87</v>
      </c>
      <c r="D61" s="110" t="str">
        <f>IF(OR(D62="",F62=""),"",IF(D62&gt;F62,"〇",IF(D62=F62,"△","⚫️")))</f>
        <v>〇</v>
      </c>
      <c r="E61" s="111"/>
      <c r="F61" s="112"/>
      <c r="G61" s="113" t="str">
        <f>IF(OR(G62="",I62=""),"",IF(G62&gt;I62,"〇",IF(G62=I62,"△","⚫️")))</f>
        <v>⚫️</v>
      </c>
      <c r="H61" s="111"/>
      <c r="I61" s="112"/>
      <c r="J61" s="113" t="str">
        <f>IF(OR(J62="",L62=""),"",IF(J62&gt;L62,"〇",IF(J62=L62,"△","⚫️")))</f>
        <v>〇</v>
      </c>
      <c r="K61" s="111"/>
      <c r="L61" s="112"/>
      <c r="M61" s="114" t="str">
        <f ca="1">IFERROR(__xludf.DUMMYFUNCTION("SPARKLINE({1,0})"),"")</f>
        <v/>
      </c>
      <c r="N61" s="115"/>
      <c r="O61" s="118"/>
      <c r="P61" s="113" t="str">
        <f>IF(OR(P62="",R62=""),"",IF(P62&gt;R62,"〇",IF(P62=R62,"△","⚫️")))</f>
        <v>△</v>
      </c>
      <c r="Q61" s="111"/>
      <c r="R61" s="112"/>
      <c r="S61" s="113" t="str">
        <f>IF(OR(S62="",U62=""),"",IF(S62&gt;U62,"〇",IF(S62=U62,"△","⚫️")))</f>
        <v>△</v>
      </c>
      <c r="T61" s="111"/>
      <c r="U61" s="112"/>
      <c r="V61" s="113" t="str">
        <f>IF(OR(V62="",X62=""),"",IF(V62&gt;X62,"〇",IF(V62=X62,"△","⚫️")))</f>
        <v>⚫️</v>
      </c>
      <c r="W61" s="111"/>
      <c r="X61" s="112"/>
      <c r="Y61" s="102">
        <f t="shared" ref="Y61" si="19">AB61*3+AC61*2+AD61*1+AE61*0+AG61+AF61</f>
        <v>14</v>
      </c>
      <c r="Z61" s="96">
        <f ca="1">COUNTIF(D61:X61,"〇")</f>
        <v>2</v>
      </c>
      <c r="AA61" s="98">
        <f ca="1">COUNTIF(D61:X61,"⚫️")</f>
        <v>2</v>
      </c>
      <c r="AB61" s="100">
        <v>1</v>
      </c>
      <c r="AC61" s="101">
        <v>1</v>
      </c>
      <c r="AD61" s="100">
        <v>1</v>
      </c>
      <c r="AE61" s="100">
        <v>3</v>
      </c>
      <c r="AF61" s="101">
        <v>2</v>
      </c>
      <c r="AG61" s="102">
        <v>6</v>
      </c>
      <c r="AH61" s="104">
        <f>J62+G62+M62+P62+S62+V62+D62</f>
        <v>5</v>
      </c>
      <c r="AI61" s="106">
        <f>SUM(I62+L62+O62+R62+U62+X62+F62)</f>
        <v>5</v>
      </c>
      <c r="AJ61" s="92">
        <f>AH61/AI61</f>
        <v>1</v>
      </c>
      <c r="AK61" s="94">
        <v>4</v>
      </c>
    </row>
    <row r="62" spans="1:42" ht="17" thickBot="1">
      <c r="A62" s="40"/>
      <c r="B62" s="40"/>
      <c r="C62" s="138"/>
      <c r="D62" s="49">
        <v>2</v>
      </c>
      <c r="E62" s="47" t="s">
        <v>15</v>
      </c>
      <c r="F62" s="48">
        <v>1</v>
      </c>
      <c r="G62" s="49">
        <v>0</v>
      </c>
      <c r="H62" s="47" t="s">
        <v>15</v>
      </c>
      <c r="I62" s="48">
        <v>2</v>
      </c>
      <c r="J62" s="49">
        <v>2</v>
      </c>
      <c r="K62" s="47" t="s">
        <v>15</v>
      </c>
      <c r="L62" s="48">
        <v>0</v>
      </c>
      <c r="M62" s="116"/>
      <c r="N62" s="103"/>
      <c r="O62" s="93"/>
      <c r="P62" s="73">
        <v>0</v>
      </c>
      <c r="Q62" s="74" t="s">
        <v>15</v>
      </c>
      <c r="R62" s="75">
        <v>0</v>
      </c>
      <c r="S62" s="73">
        <v>0</v>
      </c>
      <c r="T62" s="74" t="s">
        <v>15</v>
      </c>
      <c r="U62" s="75">
        <v>0</v>
      </c>
      <c r="V62" s="49">
        <v>1</v>
      </c>
      <c r="W62" s="47" t="s">
        <v>15</v>
      </c>
      <c r="X62" s="48">
        <v>2</v>
      </c>
      <c r="Y62" s="103"/>
      <c r="Z62" s="97"/>
      <c r="AA62" s="99"/>
      <c r="AB62" s="93"/>
      <c r="AC62" s="95"/>
      <c r="AD62" s="93"/>
      <c r="AE62" s="93"/>
      <c r="AF62" s="108"/>
      <c r="AG62" s="103"/>
      <c r="AH62" s="119"/>
      <c r="AI62" s="120"/>
      <c r="AJ62" s="93"/>
      <c r="AK62" s="95"/>
    </row>
    <row r="63" spans="1:42" ht="16" customHeight="1">
      <c r="A63" s="40"/>
      <c r="B63" s="40"/>
      <c r="C63" s="117" t="s">
        <v>72</v>
      </c>
      <c r="D63" s="110" t="str">
        <f>IF(OR(D64="",F64=""),"",IF(D64&gt;F64,"〇",IF(D64=F64,"△","⚫️")))</f>
        <v>〇</v>
      </c>
      <c r="E63" s="111"/>
      <c r="F63" s="112"/>
      <c r="G63" s="113" t="str">
        <f>IF(OR(G64="",I64=""),"",IF(G64&gt;I64,"〇",IF(G64=I64,"△","⚫️")))</f>
        <v>⚫️</v>
      </c>
      <c r="H63" s="111"/>
      <c r="I63" s="112"/>
      <c r="J63" s="113" t="str">
        <f>IF(OR(J64="",L64=""),"",IF(J64&gt;L64,"〇",IF(J64=L64,"△","⚫️")))</f>
        <v>⚫️</v>
      </c>
      <c r="K63" s="111"/>
      <c r="L63" s="112"/>
      <c r="M63" s="113" t="str">
        <f>IF(OR(M64="",O64=""),"",IF(M64&gt;O64,"〇",IF(M64=O64,"△","⚫️")))</f>
        <v>△</v>
      </c>
      <c r="N63" s="111"/>
      <c r="O63" s="112"/>
      <c r="P63" s="114" t="str">
        <f ca="1">IFERROR(__xludf.DUMMYFUNCTION("SPARKLINE({1,0})"),"")</f>
        <v/>
      </c>
      <c r="Q63" s="115"/>
      <c r="R63" s="118"/>
      <c r="S63" s="113" t="str">
        <f>IF(OR(S64="",U64=""),"",IF(S64&gt;U64,"〇",IF(S64=U64,"△","⚫️")))</f>
        <v>⚫️</v>
      </c>
      <c r="T63" s="111"/>
      <c r="U63" s="112"/>
      <c r="V63" s="113" t="str">
        <f>IF(OR(V64="",X64=""),"",IF(V64&gt;X64,"〇",IF(V64=X64,"△","⚫️")))</f>
        <v>〇</v>
      </c>
      <c r="W63" s="111"/>
      <c r="X63" s="112"/>
      <c r="Y63" s="102">
        <f t="shared" ref="Y63" si="20">AB63*3+AC63*2+AD63*1+AE63*0+AG63+AF63</f>
        <v>14</v>
      </c>
      <c r="Z63" s="96">
        <f ca="1">COUNTIF(D63:X63,"〇")</f>
        <v>2</v>
      </c>
      <c r="AA63" s="98">
        <f ca="1">COUNTIF(D63:X63,"⚫️")</f>
        <v>3</v>
      </c>
      <c r="AB63" s="100">
        <v>1</v>
      </c>
      <c r="AC63" s="101">
        <v>1</v>
      </c>
      <c r="AD63" s="100">
        <v>1</v>
      </c>
      <c r="AE63" s="100">
        <v>3</v>
      </c>
      <c r="AF63" s="101">
        <v>2</v>
      </c>
      <c r="AG63" s="102">
        <v>6</v>
      </c>
      <c r="AH63" s="104">
        <f>J64+G64+M64+P64+S64+V64+D64</f>
        <v>5</v>
      </c>
      <c r="AI63" s="106">
        <f>SUM(I64+L64+O64+R64+U64+X64+F64)</f>
        <v>7</v>
      </c>
      <c r="AJ63" s="92">
        <f>AH63/AI63</f>
        <v>0.7142857142857143</v>
      </c>
      <c r="AK63" s="94">
        <v>5</v>
      </c>
    </row>
    <row r="64" spans="1:42" ht="17" thickBot="1">
      <c r="A64" s="40"/>
      <c r="B64" s="40"/>
      <c r="C64" s="95"/>
      <c r="D64" s="80">
        <v>2</v>
      </c>
      <c r="E64" s="81" t="s">
        <v>15</v>
      </c>
      <c r="F64" s="82">
        <v>0</v>
      </c>
      <c r="G64" s="49">
        <v>0</v>
      </c>
      <c r="H64" s="47" t="s">
        <v>15</v>
      </c>
      <c r="I64" s="48">
        <v>2</v>
      </c>
      <c r="J64" s="73">
        <v>0</v>
      </c>
      <c r="K64" s="74" t="s">
        <v>15</v>
      </c>
      <c r="L64" s="75">
        <v>2</v>
      </c>
      <c r="M64" s="73">
        <v>0</v>
      </c>
      <c r="N64" s="74" t="s">
        <v>15</v>
      </c>
      <c r="O64" s="75">
        <v>0</v>
      </c>
      <c r="P64" s="116"/>
      <c r="Q64" s="103"/>
      <c r="R64" s="93"/>
      <c r="S64" s="49">
        <v>1</v>
      </c>
      <c r="T64" s="47" t="s">
        <v>15</v>
      </c>
      <c r="U64" s="48">
        <v>2</v>
      </c>
      <c r="V64" s="49">
        <v>2</v>
      </c>
      <c r="W64" s="47" t="s">
        <v>15</v>
      </c>
      <c r="X64" s="48">
        <v>1</v>
      </c>
      <c r="Y64" s="103"/>
      <c r="Z64" s="97"/>
      <c r="AA64" s="99"/>
      <c r="AB64" s="93"/>
      <c r="AC64" s="95"/>
      <c r="AD64" s="93"/>
      <c r="AE64" s="93"/>
      <c r="AF64" s="108"/>
      <c r="AG64" s="103"/>
      <c r="AH64" s="119"/>
      <c r="AI64" s="120"/>
      <c r="AJ64" s="93"/>
      <c r="AK64" s="95"/>
    </row>
    <row r="65" spans="1:42" ht="16" customHeight="1">
      <c r="A65" s="40"/>
      <c r="B65" s="40"/>
      <c r="C65" s="109" t="s">
        <v>88</v>
      </c>
      <c r="D65" s="110" t="str">
        <f>IF(OR(D66="",F66=""),"",IF(D66&gt;F66,"〇",IF(D66=F66,"△","⚫️")))</f>
        <v>〇</v>
      </c>
      <c r="E65" s="111"/>
      <c r="F65" s="112"/>
      <c r="G65" s="113" t="str">
        <f>IF(OR(G66="",I66=""),"",IF(G66&gt;I66,"〇",IF(G66=I66,"△","⚫️")))</f>
        <v>⚫️</v>
      </c>
      <c r="H65" s="111"/>
      <c r="I65" s="112"/>
      <c r="J65" s="113" t="str">
        <f>IF(OR(J66="",L66=""),"",IF(J66&gt;L66,"〇",IF(J66=L66,"△","⚫️")))</f>
        <v>⚫️</v>
      </c>
      <c r="K65" s="111"/>
      <c r="L65" s="112"/>
      <c r="M65" s="113" t="str">
        <f>IF(OR(M66="",O66=""),"",IF(M66&gt;O66,"〇",IF(M66=O66,"△","⚫️")))</f>
        <v>△</v>
      </c>
      <c r="N65" s="111"/>
      <c r="O65" s="112"/>
      <c r="P65" s="113" t="str">
        <f>IF(OR(P66="",R66=""),"",IF(P66&gt;R66,"〇",IF(P66=R66,"△","⚫️")))</f>
        <v>〇</v>
      </c>
      <c r="Q65" s="111"/>
      <c r="R65" s="112"/>
      <c r="S65" s="114" t="str">
        <f ca="1">IFERROR(__xludf.DUMMYFUNCTION("SPARKLINE({1,0})"),"")</f>
        <v/>
      </c>
      <c r="T65" s="115"/>
      <c r="U65" s="118"/>
      <c r="V65" s="113" t="str">
        <f>IF(OR(V66="",X66=""),"",IF(V66&gt;X66,"〇",IF(V66=X66,"△","⚫️")))</f>
        <v>⚫️</v>
      </c>
      <c r="W65" s="111"/>
      <c r="X65" s="112"/>
      <c r="Y65" s="102">
        <f t="shared" ref="Y65" si="21">AB65*3+AC65*2+AD65*1+AE65*0+AG65+AF65</f>
        <v>12</v>
      </c>
      <c r="Z65" s="96">
        <f ca="1">COUNTIF(D65:X65,"〇")</f>
        <v>2</v>
      </c>
      <c r="AA65" s="98">
        <f ca="1">COUNTIF(D65:X65,"⚫️")</f>
        <v>3</v>
      </c>
      <c r="AB65" s="100"/>
      <c r="AC65" s="101">
        <v>2</v>
      </c>
      <c r="AD65" s="100"/>
      <c r="AE65" s="100">
        <v>4</v>
      </c>
      <c r="AF65" s="101">
        <v>2</v>
      </c>
      <c r="AG65" s="102">
        <v>6</v>
      </c>
      <c r="AH65" s="104">
        <f>J66+G66+M66+P66+S66+V66+D66</f>
        <v>4</v>
      </c>
      <c r="AI65" s="106">
        <f>SUM(I66+L66+O66+R66+U66+X66+F66)</f>
        <v>8</v>
      </c>
      <c r="AJ65" s="92">
        <f>AH65/AI65</f>
        <v>0.5</v>
      </c>
      <c r="AK65" s="94">
        <v>6</v>
      </c>
    </row>
    <row r="66" spans="1:42" ht="16" customHeight="1" thickBot="1">
      <c r="A66" s="40"/>
      <c r="B66" s="40"/>
      <c r="C66" s="95"/>
      <c r="D66" s="49">
        <v>2</v>
      </c>
      <c r="E66" s="47" t="s">
        <v>15</v>
      </c>
      <c r="F66" s="48">
        <v>1</v>
      </c>
      <c r="G66" s="73">
        <v>0</v>
      </c>
      <c r="H66" s="74" t="s">
        <v>15</v>
      </c>
      <c r="I66" s="75">
        <v>2</v>
      </c>
      <c r="J66" s="49">
        <v>0</v>
      </c>
      <c r="K66" s="47" t="s">
        <v>15</v>
      </c>
      <c r="L66" s="48">
        <v>2</v>
      </c>
      <c r="M66" s="73">
        <v>0</v>
      </c>
      <c r="N66" s="74" t="s">
        <v>15</v>
      </c>
      <c r="O66" s="75">
        <v>0</v>
      </c>
      <c r="P66" s="49">
        <v>2</v>
      </c>
      <c r="Q66" s="47" t="s">
        <v>15</v>
      </c>
      <c r="R66" s="48">
        <v>1</v>
      </c>
      <c r="S66" s="116"/>
      <c r="T66" s="103"/>
      <c r="U66" s="93"/>
      <c r="V66" s="49">
        <v>0</v>
      </c>
      <c r="W66" s="47" t="s">
        <v>15</v>
      </c>
      <c r="X66" s="48">
        <v>2</v>
      </c>
      <c r="Y66" s="103"/>
      <c r="Z66" s="97"/>
      <c r="AA66" s="99"/>
      <c r="AB66" s="93"/>
      <c r="AC66" s="95"/>
      <c r="AD66" s="93"/>
      <c r="AE66" s="93"/>
      <c r="AF66" s="108"/>
      <c r="AG66" s="103"/>
      <c r="AH66" s="119"/>
      <c r="AI66" s="120"/>
      <c r="AJ66" s="93"/>
      <c r="AK66" s="95"/>
    </row>
    <row r="67" spans="1:42" ht="16" customHeight="1">
      <c r="A67" s="52"/>
      <c r="B67" s="40"/>
      <c r="C67" s="139" t="s">
        <v>73</v>
      </c>
      <c r="D67" s="110" t="str">
        <f>IF(OR(D68="",F68=""),"",IF(D68&gt;F68,"〇",IF(D68=F68,"△","⚫️")))</f>
        <v>〇</v>
      </c>
      <c r="E67" s="111"/>
      <c r="F67" s="112"/>
      <c r="G67" s="113" t="str">
        <f>IF(OR(G68="",I68=""),"",IF(G68&gt;I68,"〇",IF(G68=I68,"△","⚫️")))</f>
        <v>⚫️</v>
      </c>
      <c r="H67" s="111"/>
      <c r="I67" s="112"/>
      <c r="J67" s="113" t="str">
        <f>IF(OR(J68="",L68=""),"",IF(J68&gt;L68,"〇",IF(J68=L68,"△","⚫️")))</f>
        <v>〇</v>
      </c>
      <c r="K67" s="111"/>
      <c r="L67" s="112"/>
      <c r="M67" s="113" t="str">
        <f>IF(OR(M68="",O68=""),"",IF(M68&gt;O68,"〇",IF(M68=O68,"△","⚫️")))</f>
        <v>〇</v>
      </c>
      <c r="N67" s="111"/>
      <c r="O67" s="112"/>
      <c r="P67" s="113" t="str">
        <f>IF(OR(P68="",R68=""),"",IF(P68&gt;R68,"〇",IF(P68=R68,"△","⚫️")))</f>
        <v>⚫️</v>
      </c>
      <c r="Q67" s="111"/>
      <c r="R67" s="112"/>
      <c r="S67" s="113" t="str">
        <f>IF(OR(S68="",U68=""),"",IF(S68&gt;U68,"〇",IF(S68=U68,"△","⚫️")))</f>
        <v>〇</v>
      </c>
      <c r="T67" s="111"/>
      <c r="U67" s="112"/>
      <c r="V67" s="114" t="str">
        <f ca="1">IFERROR(__xludf.DUMMYFUNCTION("SPARKLINE({1,0})"),"")</f>
        <v/>
      </c>
      <c r="W67" s="115"/>
      <c r="X67" s="118"/>
      <c r="Y67" s="102">
        <f t="shared" ref="Y67" si="22">AB67*3+AC67*2+AD67*1+AE67*0+AG67+AF67</f>
        <v>25</v>
      </c>
      <c r="Z67" s="96">
        <f ca="1">COUNTIF(D67:X67,"〇")</f>
        <v>4</v>
      </c>
      <c r="AA67" s="98">
        <f ca="1">COUNTIF(D67:X67,"⚫️")</f>
        <v>2</v>
      </c>
      <c r="AB67" s="100">
        <v>3</v>
      </c>
      <c r="AC67" s="101">
        <v>1</v>
      </c>
      <c r="AD67" s="100">
        <v>2</v>
      </c>
      <c r="AE67" s="100"/>
      <c r="AF67" s="101">
        <v>3</v>
      </c>
      <c r="AG67" s="102">
        <v>9</v>
      </c>
      <c r="AH67" s="104">
        <f>J68+G68+M68+P68+S68+V68+D68</f>
        <v>10</v>
      </c>
      <c r="AI67" s="106">
        <f>SUM(I68+L68+O68+R68+U68+X68+F68)</f>
        <v>5</v>
      </c>
      <c r="AJ67" s="92">
        <f>AH67/AI67</f>
        <v>2</v>
      </c>
      <c r="AK67" s="94">
        <v>1</v>
      </c>
    </row>
    <row r="68" spans="1:42" ht="17" thickBot="1">
      <c r="A68" s="52"/>
      <c r="B68" s="40"/>
      <c r="C68" s="140"/>
      <c r="D68" s="73">
        <v>2</v>
      </c>
      <c r="E68" s="74" t="s">
        <v>15</v>
      </c>
      <c r="F68" s="75">
        <v>0</v>
      </c>
      <c r="G68" s="49">
        <v>1</v>
      </c>
      <c r="H68" s="47" t="s">
        <v>15</v>
      </c>
      <c r="I68" s="48">
        <v>2</v>
      </c>
      <c r="J68" s="49">
        <v>2</v>
      </c>
      <c r="K68" s="47" t="s">
        <v>15</v>
      </c>
      <c r="L68" s="48">
        <v>0</v>
      </c>
      <c r="M68" s="49">
        <v>2</v>
      </c>
      <c r="N68" s="47" t="s">
        <v>15</v>
      </c>
      <c r="O68" s="48">
        <v>1</v>
      </c>
      <c r="P68" s="49">
        <v>1</v>
      </c>
      <c r="Q68" s="47" t="s">
        <v>15</v>
      </c>
      <c r="R68" s="48">
        <v>2</v>
      </c>
      <c r="S68" s="49">
        <v>2</v>
      </c>
      <c r="T68" s="47" t="s">
        <v>15</v>
      </c>
      <c r="U68" s="48">
        <v>0</v>
      </c>
      <c r="V68" s="116"/>
      <c r="W68" s="103"/>
      <c r="X68" s="93"/>
      <c r="Y68" s="103"/>
      <c r="Z68" s="97"/>
      <c r="AA68" s="99"/>
      <c r="AB68" s="93"/>
      <c r="AC68" s="95"/>
      <c r="AD68" s="93"/>
      <c r="AE68" s="93"/>
      <c r="AF68" s="108"/>
      <c r="AG68" s="103"/>
      <c r="AH68" s="105"/>
      <c r="AI68" s="107"/>
      <c r="AJ68" s="93"/>
      <c r="AK68" s="95"/>
    </row>
    <row r="69" spans="1:42" ht="16" customHeight="1">
      <c r="A69" s="52"/>
      <c r="B69" s="40"/>
    </row>
    <row r="70" spans="1:42" ht="17" thickBot="1">
      <c r="A70" s="52"/>
      <c r="B70" s="38" t="s">
        <v>89</v>
      </c>
    </row>
    <row r="71" spans="1:42" ht="34" customHeight="1" thickBot="1">
      <c r="A71" s="52"/>
      <c r="B71" s="40"/>
      <c r="C71" s="41" t="s">
        <v>2</v>
      </c>
      <c r="D71" s="131" t="str">
        <f>C72</f>
        <v>VCたけのこ</v>
      </c>
      <c r="E71" s="115"/>
      <c r="F71" s="115"/>
      <c r="G71" s="125" t="str">
        <f>C74</f>
        <v>POWER</v>
      </c>
      <c r="H71" s="111"/>
      <c r="I71" s="111"/>
      <c r="J71" s="125" t="str">
        <f>C76</f>
        <v>IVC</v>
      </c>
      <c r="K71" s="111"/>
      <c r="L71" s="111"/>
      <c r="M71" s="135" t="str">
        <f>C78</f>
        <v>ONETWOAPLASH</v>
      </c>
      <c r="N71" s="136"/>
      <c r="O71" s="136"/>
      <c r="P71" s="125" t="str">
        <f>C80</f>
        <v>P.MUST</v>
      </c>
      <c r="Q71" s="111"/>
      <c r="R71" s="111"/>
      <c r="S71" s="125" t="str">
        <f>C82</f>
        <v>C.V.C</v>
      </c>
      <c r="T71" s="111"/>
      <c r="U71" s="111"/>
      <c r="V71" s="60"/>
      <c r="W71" s="61"/>
      <c r="X71" s="62"/>
      <c r="Y71" s="63" t="s">
        <v>82</v>
      </c>
      <c r="Z71" s="43" t="s">
        <v>4</v>
      </c>
      <c r="AA71" s="44" t="s">
        <v>5</v>
      </c>
      <c r="AB71" s="58" t="s">
        <v>4</v>
      </c>
      <c r="AC71" s="42" t="s">
        <v>83</v>
      </c>
      <c r="AD71" s="42" t="s">
        <v>84</v>
      </c>
      <c r="AE71" s="41" t="s">
        <v>8</v>
      </c>
      <c r="AF71" s="79" t="s">
        <v>96</v>
      </c>
      <c r="AG71" s="89" t="s">
        <v>97</v>
      </c>
      <c r="AH71" s="90" t="s">
        <v>85</v>
      </c>
      <c r="AI71" s="91" t="s">
        <v>86</v>
      </c>
      <c r="AJ71" s="58" t="s">
        <v>12</v>
      </c>
      <c r="AK71" s="41" t="s">
        <v>13</v>
      </c>
    </row>
    <row r="72" spans="1:42" ht="16">
      <c r="A72" s="40"/>
      <c r="B72" s="40"/>
      <c r="C72" s="117" t="s">
        <v>36</v>
      </c>
      <c r="D72" s="114" t="str">
        <f ca="1">IFERROR(__xludf.DUMMYFUNCTION("SPARKLINE({1,0})"),"")</f>
        <v/>
      </c>
      <c r="E72" s="115"/>
      <c r="F72" s="118"/>
      <c r="G72" s="113" t="str">
        <f>IF(OR(G73="",I73=""),"",IF(G73&gt;I73,"〇",IF(G73=I73,"△","⚫️")))</f>
        <v>⚫️</v>
      </c>
      <c r="H72" s="111"/>
      <c r="I72" s="112"/>
      <c r="J72" s="113" t="str">
        <f>IF(OR(J73="",L73=""),"",IF(J73&gt;L73,"〇",IF(J73=L73,"△","⚫️")))</f>
        <v>⚫️</v>
      </c>
      <c r="K72" s="111"/>
      <c r="L72" s="112"/>
      <c r="M72" s="113" t="str">
        <f>IF(OR(M73="",O73=""),"",IF(M73&gt;O73,"〇",IF(M73=O73,"△","⚫️")))</f>
        <v>⚫️</v>
      </c>
      <c r="N72" s="111"/>
      <c r="O72" s="112"/>
      <c r="P72" s="113" t="str">
        <f>IF(OR(P73="",R73=""),"",IF(P73&gt;R73,"〇",IF(P73=R73,"△","⚫️")))</f>
        <v>⚫️</v>
      </c>
      <c r="Q72" s="111"/>
      <c r="R72" s="112"/>
      <c r="S72" s="113" t="str">
        <f>IF(OR(S73="",U73=""),"",IF(S73&gt;U73,"〇",IF(S73=U73,"△","⚫️")))</f>
        <v>〇</v>
      </c>
      <c r="T72" s="111"/>
      <c r="U72" s="111"/>
      <c r="V72" s="64"/>
      <c r="X72" s="65"/>
      <c r="Y72" s="102">
        <f>AB72*3+AC72*2+AD72*1+AE72*0+AG72+AF72</f>
        <v>16</v>
      </c>
      <c r="Z72" s="96">
        <f ca="1">COUNTIF(D72:X72,"〇")</f>
        <v>1</v>
      </c>
      <c r="AA72" s="98">
        <f ca="1">COUNTIF(D72:X72,"⚫️")</f>
        <v>4</v>
      </c>
      <c r="AB72" s="100">
        <v>1</v>
      </c>
      <c r="AC72" s="101"/>
      <c r="AD72" s="100">
        <v>1</v>
      </c>
      <c r="AE72" s="100">
        <v>3</v>
      </c>
      <c r="AF72" s="101">
        <v>3</v>
      </c>
      <c r="AG72" s="102">
        <v>9</v>
      </c>
      <c r="AH72" s="104">
        <f>J73+G73+M73+P73+S73+V73+D73</f>
        <v>3</v>
      </c>
      <c r="AI72" s="106">
        <f>SUM(I73+L73+O73+R73+U73+X73+F73)</f>
        <v>8</v>
      </c>
      <c r="AJ72" s="92">
        <f>AH72/AI72</f>
        <v>0.375</v>
      </c>
      <c r="AK72" s="94">
        <v>5</v>
      </c>
    </row>
    <row r="73" spans="1:42" ht="16" customHeight="1" thickBot="1">
      <c r="A73" s="40"/>
      <c r="B73" s="40"/>
      <c r="C73" s="95"/>
      <c r="D73" s="116"/>
      <c r="E73" s="103"/>
      <c r="F73" s="93"/>
      <c r="G73" s="46">
        <v>0</v>
      </c>
      <c r="H73" s="47" t="s">
        <v>15</v>
      </c>
      <c r="I73" s="48">
        <v>2</v>
      </c>
      <c r="J73" s="49">
        <v>0</v>
      </c>
      <c r="K73" s="47" t="s">
        <v>15</v>
      </c>
      <c r="L73" s="48">
        <v>2</v>
      </c>
      <c r="M73" s="49">
        <v>1</v>
      </c>
      <c r="N73" s="47" t="s">
        <v>15</v>
      </c>
      <c r="O73" s="48">
        <v>2</v>
      </c>
      <c r="P73" s="49">
        <v>0</v>
      </c>
      <c r="Q73" s="47" t="s">
        <v>15</v>
      </c>
      <c r="R73" s="48">
        <v>2</v>
      </c>
      <c r="S73" s="49">
        <v>2</v>
      </c>
      <c r="T73" s="47" t="s">
        <v>15</v>
      </c>
      <c r="U73" s="66">
        <v>0</v>
      </c>
      <c r="V73" s="64"/>
      <c r="X73" s="65"/>
      <c r="Y73" s="103"/>
      <c r="Z73" s="97"/>
      <c r="AA73" s="99"/>
      <c r="AB73" s="93"/>
      <c r="AC73" s="95"/>
      <c r="AD73" s="93"/>
      <c r="AE73" s="93"/>
      <c r="AF73" s="108"/>
      <c r="AG73" s="103"/>
      <c r="AH73" s="119"/>
      <c r="AI73" s="120"/>
      <c r="AJ73" s="93"/>
      <c r="AK73" s="95"/>
    </row>
    <row r="74" spans="1:42" ht="16">
      <c r="A74" s="40"/>
      <c r="B74" s="40"/>
      <c r="C74" s="117" t="s">
        <v>42</v>
      </c>
      <c r="D74" s="124" t="str">
        <f>IF(OR(D75="",F75=""),"",IF(D75&gt;F75,"〇",IF(D75=F75,"△","⚫️")))</f>
        <v>〇</v>
      </c>
      <c r="E74" s="103"/>
      <c r="F74" s="93"/>
      <c r="G74" s="114" t="str">
        <f ca="1">IFERROR(__xludf.DUMMYFUNCTION("SPARKLINE({1,0})"),"")</f>
        <v/>
      </c>
      <c r="H74" s="115"/>
      <c r="I74" s="118"/>
      <c r="J74" s="113" t="str">
        <f>IF(OR(J75="",L75=""),"",IF(J75&gt;L75,"〇",IF(J75=L75,"△","⚫️")))</f>
        <v>⚫️</v>
      </c>
      <c r="K74" s="111"/>
      <c r="L74" s="112"/>
      <c r="M74" s="113" t="str">
        <f>IF(OR(M75="",O75=""),"",IF(M75&gt;O75,"〇",IF(M75=O75,"△","⚫️")))</f>
        <v>〇</v>
      </c>
      <c r="N74" s="111"/>
      <c r="O74" s="112"/>
      <c r="P74" s="113" t="str">
        <f>IF(OR(P75="",R75=""),"",IF(P75&gt;R75,"〇",IF(P75=R75,"△","⚫️")))</f>
        <v>〇</v>
      </c>
      <c r="Q74" s="111"/>
      <c r="R74" s="112"/>
      <c r="S74" s="113" t="str">
        <f>IF(OR(S75="",U75=""),"",IF(S75&gt;U75,"〇",IF(S75=U75,"△","⚫️")))</f>
        <v>〇</v>
      </c>
      <c r="T74" s="111"/>
      <c r="U74" s="111"/>
      <c r="V74" s="64"/>
      <c r="X74" s="65"/>
      <c r="Y74" s="102">
        <f t="shared" ref="Y74" si="23">AB74*3+AC74*2+AD74*1+AE74*0+AG74+AF74</f>
        <v>21</v>
      </c>
      <c r="Z74" s="96">
        <f ca="1">COUNTIF(D74:X74,"〇")</f>
        <v>4</v>
      </c>
      <c r="AA74" s="98">
        <f ca="1">COUNTIF(D74:X74,"⚫️")</f>
        <v>1</v>
      </c>
      <c r="AB74" s="100">
        <v>4</v>
      </c>
      <c r="AC74" s="101"/>
      <c r="AD74" s="100"/>
      <c r="AE74" s="100">
        <v>1</v>
      </c>
      <c r="AF74" s="101">
        <v>3</v>
      </c>
      <c r="AG74" s="102">
        <v>6</v>
      </c>
      <c r="AH74" s="104">
        <f>J75+G75+M75+P75+S75+V75+D75</f>
        <v>8</v>
      </c>
      <c r="AI74" s="106">
        <f>SUM(I75+L75+O75+R75+U75+X75+F75)</f>
        <v>2</v>
      </c>
      <c r="AJ74" s="92">
        <f>AH74/AI74</f>
        <v>4</v>
      </c>
      <c r="AK74" s="94">
        <v>2</v>
      </c>
    </row>
    <row r="75" spans="1:42" ht="16" customHeight="1" thickBot="1">
      <c r="A75" s="40"/>
      <c r="B75" s="40"/>
      <c r="C75" s="123"/>
      <c r="D75" s="49">
        <v>2</v>
      </c>
      <c r="E75" s="47" t="s">
        <v>15</v>
      </c>
      <c r="F75" s="48">
        <v>0</v>
      </c>
      <c r="G75" s="116"/>
      <c r="H75" s="103"/>
      <c r="I75" s="93"/>
      <c r="J75" s="49">
        <v>0</v>
      </c>
      <c r="K75" s="47" t="s">
        <v>15</v>
      </c>
      <c r="L75" s="48">
        <v>2</v>
      </c>
      <c r="M75" s="49">
        <v>2</v>
      </c>
      <c r="N75" s="47" t="s">
        <v>15</v>
      </c>
      <c r="O75" s="48">
        <v>0</v>
      </c>
      <c r="P75" s="49">
        <v>2</v>
      </c>
      <c r="Q75" s="47" t="s">
        <v>15</v>
      </c>
      <c r="R75" s="48">
        <v>0</v>
      </c>
      <c r="S75" s="49">
        <v>2</v>
      </c>
      <c r="T75" s="47" t="s">
        <v>15</v>
      </c>
      <c r="U75" s="66">
        <v>0</v>
      </c>
      <c r="V75" s="64"/>
      <c r="X75" s="65"/>
      <c r="Y75" s="103"/>
      <c r="Z75" s="97"/>
      <c r="AA75" s="99"/>
      <c r="AB75" s="93"/>
      <c r="AC75" s="95"/>
      <c r="AD75" s="93"/>
      <c r="AE75" s="93"/>
      <c r="AF75" s="108"/>
      <c r="AG75" s="103"/>
      <c r="AH75" s="119"/>
      <c r="AI75" s="120"/>
      <c r="AJ75" s="93"/>
      <c r="AK75" s="95"/>
      <c r="AL75" s="224" t="s">
        <v>100</v>
      </c>
    </row>
    <row r="76" spans="1:42" ht="16">
      <c r="A76" s="40"/>
      <c r="B76" s="40"/>
      <c r="C76" s="117" t="s">
        <v>40</v>
      </c>
      <c r="D76" s="110" t="str">
        <f>IF(OR(D77="",F77=""),"",IF(D77&gt;F77,"〇",IF(D77=F77,"△","⚫️")))</f>
        <v>〇</v>
      </c>
      <c r="E76" s="111"/>
      <c r="F76" s="112"/>
      <c r="G76" s="113" t="str">
        <f>IF(OR(G77="",I77=""),"",IF(G77&gt;I77,"〇",IF(G77=I77,"△","⚫️")))</f>
        <v>〇</v>
      </c>
      <c r="H76" s="111"/>
      <c r="I76" s="112"/>
      <c r="J76" s="114" t="str">
        <f ca="1">IFERROR(__xludf.DUMMYFUNCTION("SPARKLINE({1,0})"),"")</f>
        <v/>
      </c>
      <c r="K76" s="115"/>
      <c r="L76" s="118"/>
      <c r="M76" s="113" t="str">
        <f>IF(OR(M77="",O77=""),"",IF(M77&gt;O77,"〇",IF(M77=O77,"△","⚫️")))</f>
        <v>〇</v>
      </c>
      <c r="N76" s="111"/>
      <c r="O76" s="112"/>
      <c r="P76" s="113" t="str">
        <f>IF(OR(P77="",R77=""),"",IF(P77&gt;R77,"〇",IF(P77=R77,"△","⚫️")))</f>
        <v>〇</v>
      </c>
      <c r="Q76" s="111"/>
      <c r="R76" s="112"/>
      <c r="S76" s="113" t="str">
        <f>IF(OR(S77="",U77=""),"",IF(S77&gt;U77,"〇",IF(S77=U77,"△","⚫️")))</f>
        <v>〇</v>
      </c>
      <c r="T76" s="111"/>
      <c r="U76" s="111"/>
      <c r="V76" s="64"/>
      <c r="X76" s="65"/>
      <c r="Y76" s="102">
        <f t="shared" ref="Y76" si="24">AB76*3+AC76*2+AD76*1+AE76*0+AG76+AF76</f>
        <v>27</v>
      </c>
      <c r="Z76" s="96">
        <f ca="1">COUNTIF(D76:X76,"〇")</f>
        <v>5</v>
      </c>
      <c r="AA76" s="98">
        <f ca="1">COUNTIF(D76:X76,"⚫️")</f>
        <v>0</v>
      </c>
      <c r="AB76" s="100">
        <v>5</v>
      </c>
      <c r="AC76" s="101"/>
      <c r="AD76" s="100"/>
      <c r="AE76" s="100"/>
      <c r="AF76" s="101">
        <v>3</v>
      </c>
      <c r="AG76" s="102">
        <v>9</v>
      </c>
      <c r="AH76" s="104">
        <f>J77+G77+M77+P77+S77+V77+D77</f>
        <v>10</v>
      </c>
      <c r="AI76" s="106">
        <f>SUM(I77+L77+O77+R77+U77+X77+F77)</f>
        <v>0</v>
      </c>
      <c r="AJ76" s="92" t="e">
        <f>AH76/AI76</f>
        <v>#DIV/0!</v>
      </c>
      <c r="AK76" s="94">
        <v>1</v>
      </c>
    </row>
    <row r="77" spans="1:42" ht="17" thickBot="1">
      <c r="A77" s="40"/>
      <c r="B77" s="40"/>
      <c r="C77" s="123"/>
      <c r="D77" s="49">
        <v>2</v>
      </c>
      <c r="E77" s="47" t="s">
        <v>15</v>
      </c>
      <c r="F77" s="48">
        <v>0</v>
      </c>
      <c r="G77" s="49">
        <v>2</v>
      </c>
      <c r="H77" s="47" t="s">
        <v>15</v>
      </c>
      <c r="I77" s="48">
        <v>0</v>
      </c>
      <c r="J77" s="116"/>
      <c r="K77" s="103"/>
      <c r="L77" s="93"/>
      <c r="M77" s="49">
        <v>2</v>
      </c>
      <c r="N77" s="47" t="s">
        <v>15</v>
      </c>
      <c r="O77" s="48">
        <v>0</v>
      </c>
      <c r="P77" s="49">
        <v>2</v>
      </c>
      <c r="Q77" s="47" t="s">
        <v>15</v>
      </c>
      <c r="R77" s="48">
        <v>0</v>
      </c>
      <c r="S77" s="49">
        <v>2</v>
      </c>
      <c r="T77" s="47" t="s">
        <v>15</v>
      </c>
      <c r="U77" s="66">
        <v>0</v>
      </c>
      <c r="V77" s="64"/>
      <c r="W77" s="40"/>
      <c r="X77" s="67"/>
      <c r="Y77" s="103"/>
      <c r="Z77" s="97"/>
      <c r="AA77" s="99"/>
      <c r="AB77" s="93"/>
      <c r="AC77" s="95"/>
      <c r="AD77" s="93"/>
      <c r="AE77" s="93"/>
      <c r="AF77" s="108"/>
      <c r="AG77" s="103"/>
      <c r="AH77" s="119"/>
      <c r="AI77" s="120"/>
      <c r="AJ77" s="93"/>
      <c r="AK77" s="95"/>
      <c r="AL77" s="40"/>
      <c r="AN77" s="40"/>
      <c r="AO77" s="40"/>
    </row>
    <row r="78" spans="1:42" ht="16">
      <c r="A78" s="40"/>
      <c r="B78" s="40"/>
      <c r="C78" s="121" t="s">
        <v>74</v>
      </c>
      <c r="D78" s="110" t="str">
        <f>IF(OR(D79="",F79=""),"",IF(D79&gt;F79,"〇",IF(D79=F79,"△","⚫️")))</f>
        <v>〇</v>
      </c>
      <c r="E78" s="111"/>
      <c r="F78" s="112"/>
      <c r="G78" s="113" t="str">
        <f>IF(OR(G79="",I79=""),"",IF(G79&gt;I79,"〇",IF(G79=I79,"△","⚫️")))</f>
        <v>⚫️</v>
      </c>
      <c r="H78" s="111"/>
      <c r="I78" s="112"/>
      <c r="J78" s="113" t="str">
        <f>IF(OR(J79="",L79=""),"",IF(J79&gt;L79,"〇",IF(J79=L79,"△","⚫️")))</f>
        <v>⚫️</v>
      </c>
      <c r="K78" s="111"/>
      <c r="L78" s="112"/>
      <c r="M78" s="114" t="str">
        <f ca="1">IFERROR(__xludf.DUMMYFUNCTION("SPARKLINE({1,0})"),"")</f>
        <v/>
      </c>
      <c r="N78" s="115"/>
      <c r="O78" s="118"/>
      <c r="P78" s="113" t="str">
        <f>IF(OR(P79="",R79=""),"",IF(P79&gt;R79,"〇",IF(P79=R79,"△","⚫️")))</f>
        <v>⚫️</v>
      </c>
      <c r="Q78" s="111"/>
      <c r="R78" s="112"/>
      <c r="S78" s="113" t="str">
        <f>IF(OR(S79="",U79=""),"",IF(S79&gt;U79,"〇",IF(S79=U79,"△","⚫️")))</f>
        <v>〇</v>
      </c>
      <c r="T78" s="111"/>
      <c r="U78" s="111"/>
      <c r="V78" s="68"/>
      <c r="W78" s="40"/>
      <c r="X78" s="67"/>
      <c r="Y78" s="102">
        <f t="shared" ref="Y78" si="25">AB78*3+AC78*2+AD78*1+AE78*0+AG78+AF78</f>
        <v>17</v>
      </c>
      <c r="Z78" s="96">
        <f ca="1">COUNTIF(D78:X78,"〇")</f>
        <v>2</v>
      </c>
      <c r="AA78" s="98">
        <f ca="1">COUNTIF(D78:X78,"⚫️")</f>
        <v>3</v>
      </c>
      <c r="AB78" s="100"/>
      <c r="AC78" s="101">
        <v>2</v>
      </c>
      <c r="AD78" s="100">
        <v>1</v>
      </c>
      <c r="AE78" s="100">
        <v>2</v>
      </c>
      <c r="AF78" s="101">
        <v>3</v>
      </c>
      <c r="AG78" s="102">
        <v>9</v>
      </c>
      <c r="AH78" s="104">
        <f>J79+G79+M79+P79+S79+V79+D79</f>
        <v>5</v>
      </c>
      <c r="AI78" s="106">
        <f>SUM(I79+L79+O79+R79+U79+X79+F79)</f>
        <v>8</v>
      </c>
      <c r="AJ78" s="92">
        <f>AH78/AI78</f>
        <v>0.625</v>
      </c>
      <c r="AK78" s="94">
        <v>4</v>
      </c>
      <c r="AL78" s="40"/>
      <c r="AM78" s="40"/>
      <c r="AN78" s="40"/>
      <c r="AO78" s="40"/>
      <c r="AP78" s="40"/>
    </row>
    <row r="79" spans="1:42" ht="17" thickBot="1">
      <c r="A79" s="40"/>
      <c r="B79" s="40"/>
      <c r="C79" s="122"/>
      <c r="D79" s="49">
        <v>2</v>
      </c>
      <c r="E79" s="47" t="s">
        <v>15</v>
      </c>
      <c r="F79" s="48">
        <v>1</v>
      </c>
      <c r="G79" s="49">
        <v>0</v>
      </c>
      <c r="H79" s="47" t="s">
        <v>15</v>
      </c>
      <c r="I79" s="48">
        <v>2</v>
      </c>
      <c r="J79" s="49">
        <v>0</v>
      </c>
      <c r="K79" s="47" t="s">
        <v>15</v>
      </c>
      <c r="L79" s="48">
        <v>2</v>
      </c>
      <c r="M79" s="116"/>
      <c r="N79" s="103"/>
      <c r="O79" s="93"/>
      <c r="P79" s="49">
        <v>1</v>
      </c>
      <c r="Q79" s="47" t="s">
        <v>15</v>
      </c>
      <c r="R79" s="48">
        <v>2</v>
      </c>
      <c r="S79" s="49">
        <v>2</v>
      </c>
      <c r="T79" s="47" t="s">
        <v>15</v>
      </c>
      <c r="U79" s="66">
        <v>1</v>
      </c>
      <c r="V79" s="68"/>
      <c r="W79" s="40"/>
      <c r="X79" s="67"/>
      <c r="Y79" s="103"/>
      <c r="Z79" s="97"/>
      <c r="AA79" s="99"/>
      <c r="AB79" s="93"/>
      <c r="AC79" s="95"/>
      <c r="AD79" s="93"/>
      <c r="AE79" s="93"/>
      <c r="AF79" s="108"/>
      <c r="AG79" s="103"/>
      <c r="AH79" s="119"/>
      <c r="AI79" s="120"/>
      <c r="AJ79" s="93"/>
      <c r="AK79" s="95"/>
      <c r="AL79" s="40"/>
      <c r="AM79" s="40"/>
      <c r="AN79" s="40"/>
      <c r="AO79" s="40"/>
      <c r="AP79" s="40"/>
    </row>
    <row r="80" spans="1:42" ht="16">
      <c r="A80" s="40"/>
      <c r="B80" s="40"/>
      <c r="C80" s="117" t="s">
        <v>75</v>
      </c>
      <c r="D80" s="110" t="str">
        <f>IF(OR(D81="",F81=""),"",IF(D81&gt;F81,"〇",IF(D81=F81,"△","⚫️")))</f>
        <v>〇</v>
      </c>
      <c r="E80" s="111"/>
      <c r="F80" s="112"/>
      <c r="G80" s="113" t="str">
        <f>IF(OR(G81="",I81=""),"",IF(G81&gt;I81,"〇",IF(G81=I81,"△","⚫️")))</f>
        <v>⚫️</v>
      </c>
      <c r="H80" s="111"/>
      <c r="I80" s="112"/>
      <c r="J80" s="113" t="str">
        <f>IF(OR(J81="",L81=""),"",IF(J81&gt;L81,"〇",IF(J81=L81,"△","⚫️")))</f>
        <v>⚫️</v>
      </c>
      <c r="K80" s="111"/>
      <c r="L80" s="112"/>
      <c r="M80" s="113" t="str">
        <f>IF(OR(M81="",O81=""),"",IF(M81&gt;O81,"〇",IF(M81=O81,"△","⚫️")))</f>
        <v>〇</v>
      </c>
      <c r="N80" s="111"/>
      <c r="O80" s="112"/>
      <c r="P80" s="114" t="str">
        <f ca="1">IFERROR(__xludf.DUMMYFUNCTION("SPARKLINE({1,0})"),"")</f>
        <v/>
      </c>
      <c r="Q80" s="115"/>
      <c r="R80" s="118"/>
      <c r="S80" s="113" t="str">
        <f>IF(OR(S81="",U81=""),"",IF(S81&gt;U81,"〇",IF(S81=U81,"△","⚫️")))</f>
        <v>〇</v>
      </c>
      <c r="T80" s="111"/>
      <c r="U80" s="111"/>
      <c r="V80" s="68"/>
      <c r="X80" s="67"/>
      <c r="Y80" s="102">
        <f t="shared" ref="Y80" si="26">AB80*3+AC80*2+AD80*1+AE80*0+AG80+AF80</f>
        <v>20</v>
      </c>
      <c r="Z80" s="96">
        <f ca="1">COUNTIF(D80:X80,"〇")</f>
        <v>3</v>
      </c>
      <c r="AA80" s="98">
        <f ca="1">COUNTIF(D80:X80,"⚫️")</f>
        <v>2</v>
      </c>
      <c r="AB80" s="100">
        <v>2</v>
      </c>
      <c r="AC80" s="101">
        <v>1</v>
      </c>
      <c r="AD80" s="100"/>
      <c r="AE80" s="100">
        <v>2</v>
      </c>
      <c r="AF80" s="101">
        <v>3</v>
      </c>
      <c r="AG80" s="102">
        <v>9</v>
      </c>
      <c r="AH80" s="104">
        <f>J81+G81+M81+P81+S81+V81+D81</f>
        <v>6</v>
      </c>
      <c r="AI80" s="106">
        <f>SUM(I81+L81+O81+R81+U81+X81+F81)</f>
        <v>5</v>
      </c>
      <c r="AJ80" s="92">
        <f>AH80/AI80</f>
        <v>1.2</v>
      </c>
      <c r="AK80" s="94">
        <v>3</v>
      </c>
      <c r="AL80" s="40"/>
      <c r="AM80" s="40"/>
      <c r="AO80" s="40"/>
      <c r="AP80" s="40"/>
    </row>
    <row r="81" spans="1:42" ht="17" thickBot="1">
      <c r="A81" s="40"/>
      <c r="B81" s="40"/>
      <c r="C81" s="95"/>
      <c r="D81" s="49">
        <v>2</v>
      </c>
      <c r="E81" s="47" t="s">
        <v>15</v>
      </c>
      <c r="F81" s="48">
        <v>0</v>
      </c>
      <c r="G81" s="49">
        <v>0</v>
      </c>
      <c r="H81" s="47" t="s">
        <v>15</v>
      </c>
      <c r="I81" s="48">
        <v>2</v>
      </c>
      <c r="J81" s="49">
        <v>0</v>
      </c>
      <c r="K81" s="47" t="s">
        <v>15</v>
      </c>
      <c r="L81" s="48">
        <v>2</v>
      </c>
      <c r="M81" s="49">
        <v>2</v>
      </c>
      <c r="N81" s="47" t="s">
        <v>15</v>
      </c>
      <c r="O81" s="48">
        <v>1</v>
      </c>
      <c r="P81" s="116"/>
      <c r="Q81" s="103"/>
      <c r="R81" s="93"/>
      <c r="S81" s="49">
        <v>2</v>
      </c>
      <c r="T81" s="47" t="s">
        <v>15</v>
      </c>
      <c r="U81" s="66">
        <v>0</v>
      </c>
      <c r="V81" s="64"/>
      <c r="X81" s="65"/>
      <c r="Y81" s="103"/>
      <c r="Z81" s="97"/>
      <c r="AA81" s="99"/>
      <c r="AB81" s="93"/>
      <c r="AC81" s="95"/>
      <c r="AD81" s="93"/>
      <c r="AE81" s="93"/>
      <c r="AF81" s="108"/>
      <c r="AG81" s="103"/>
      <c r="AH81" s="119"/>
      <c r="AI81" s="120"/>
      <c r="AJ81" s="93"/>
      <c r="AK81" s="95"/>
      <c r="AL81" s="40"/>
    </row>
    <row r="82" spans="1:42" ht="19" customHeight="1">
      <c r="A82" s="40"/>
      <c r="B82" s="40"/>
      <c r="C82" s="109" t="s">
        <v>76</v>
      </c>
      <c r="D82" s="110" t="str">
        <f>IF(OR(D83="",F83=""),"",IF(D83&gt;F83,"〇",IF(D83=F83,"△","⚫️")))</f>
        <v>⚫️</v>
      </c>
      <c r="E82" s="111"/>
      <c r="F82" s="112"/>
      <c r="G82" s="113" t="str">
        <f>IF(OR(G83="",I83=""),"",IF(G83&gt;I83,"〇",IF(G83=I83,"△","⚫️")))</f>
        <v>⚫️</v>
      </c>
      <c r="H82" s="111"/>
      <c r="I82" s="112"/>
      <c r="J82" s="113" t="str">
        <f>IF(OR(J83="",L83=""),"",IF(J83&gt;L83,"〇",IF(J83=L83,"△","⚫️")))</f>
        <v>⚫️</v>
      </c>
      <c r="K82" s="111"/>
      <c r="L82" s="112"/>
      <c r="M82" s="113" t="str">
        <f>IF(OR(M83="",O83=""),"",IF(M83&gt;O83,"〇",IF(M83=O83,"△","⚫️")))</f>
        <v>⚫️</v>
      </c>
      <c r="N82" s="111"/>
      <c r="O82" s="112"/>
      <c r="P82" s="113" t="str">
        <f>IF(OR(P83="",R83=""),"",IF(P83&gt;R83,"〇",IF(P83=R83,"△","⚫️")))</f>
        <v>⚫️</v>
      </c>
      <c r="Q82" s="111"/>
      <c r="R82" s="112"/>
      <c r="S82" s="114" t="str">
        <f ca="1">IFERROR(__xludf.DUMMYFUNCTION("SPARKLINE({1,0})"),"")</f>
        <v/>
      </c>
      <c r="T82" s="115"/>
      <c r="U82" s="115"/>
      <c r="V82" s="64"/>
      <c r="X82" s="65"/>
      <c r="Y82" s="102">
        <f t="shared" ref="Y82" si="27">AB82*3+AC82*2+AD82*1+AE82*0+AG82+AF82</f>
        <v>13</v>
      </c>
      <c r="Z82" s="96">
        <f ca="1">COUNTIF(D82:X82,"〇")</f>
        <v>0</v>
      </c>
      <c r="AA82" s="98">
        <f ca="1">COUNTIF(D82:X82,"⚫️")</f>
        <v>5</v>
      </c>
      <c r="AB82" s="100"/>
      <c r="AC82" s="101"/>
      <c r="AD82" s="100">
        <v>1</v>
      </c>
      <c r="AE82" s="100">
        <v>4</v>
      </c>
      <c r="AF82" s="101">
        <v>3</v>
      </c>
      <c r="AG82" s="102">
        <v>9</v>
      </c>
      <c r="AH82" s="104">
        <f>J83+G83+M83+P83+S83+V83+D83</f>
        <v>1</v>
      </c>
      <c r="AI82" s="106">
        <f>SUM(I83+L83+O83+R83+U83+X83+F83)</f>
        <v>10</v>
      </c>
      <c r="AJ82" s="92">
        <f>AH82/AI82</f>
        <v>0.1</v>
      </c>
      <c r="AK82" s="94">
        <v>6</v>
      </c>
      <c r="AL82" s="40"/>
    </row>
    <row r="83" spans="1:42" ht="17" thickBot="1">
      <c r="A83" s="40"/>
      <c r="B83" s="40"/>
      <c r="C83" s="95"/>
      <c r="D83" s="49">
        <v>0</v>
      </c>
      <c r="E83" s="47" t="s">
        <v>15</v>
      </c>
      <c r="F83" s="48">
        <v>2</v>
      </c>
      <c r="G83" s="49">
        <v>0</v>
      </c>
      <c r="H83" s="47" t="s">
        <v>15</v>
      </c>
      <c r="I83" s="48">
        <v>2</v>
      </c>
      <c r="J83" s="49">
        <v>0</v>
      </c>
      <c r="K83" s="47" t="s">
        <v>15</v>
      </c>
      <c r="L83" s="48">
        <v>2</v>
      </c>
      <c r="M83" s="49">
        <v>1</v>
      </c>
      <c r="N83" s="47" t="s">
        <v>15</v>
      </c>
      <c r="O83" s="48">
        <v>2</v>
      </c>
      <c r="P83" s="49">
        <v>0</v>
      </c>
      <c r="Q83" s="47" t="s">
        <v>15</v>
      </c>
      <c r="R83" s="48">
        <v>2</v>
      </c>
      <c r="S83" s="116"/>
      <c r="T83" s="103"/>
      <c r="U83" s="103"/>
      <c r="V83" s="69"/>
      <c r="W83" s="70"/>
      <c r="X83" s="71"/>
      <c r="Y83" s="103"/>
      <c r="Z83" s="97"/>
      <c r="AA83" s="99"/>
      <c r="AB83" s="93"/>
      <c r="AC83" s="95"/>
      <c r="AD83" s="93"/>
      <c r="AE83" s="93"/>
      <c r="AF83" s="108"/>
      <c r="AG83" s="103"/>
      <c r="AH83" s="105"/>
      <c r="AI83" s="107"/>
      <c r="AJ83" s="93"/>
      <c r="AK83" s="95"/>
      <c r="AL83" s="40"/>
    </row>
    <row r="84" spans="1:42" ht="16">
      <c r="A84" s="40"/>
      <c r="B84" s="40"/>
      <c r="C84" s="40"/>
    </row>
    <row r="85" spans="1:42" ht="16">
      <c r="A85" s="40"/>
      <c r="B85" s="40"/>
      <c r="C85" s="40"/>
    </row>
    <row r="86" spans="1:42" ht="1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</row>
    <row r="87" spans="1:42" ht="1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</row>
    <row r="88" spans="1:42" ht="1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</row>
    <row r="89" spans="1:42" ht="1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</row>
    <row r="90" spans="1:42" ht="1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</row>
    <row r="91" spans="1:42" ht="1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42" ht="1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O92" s="40"/>
      <c r="AP92" s="40"/>
    </row>
    <row r="93" spans="1:42" ht="1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</row>
    <row r="94" spans="1:42" ht="1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</row>
    <row r="95" spans="1:42" ht="1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</row>
    <row r="96" spans="1:42" ht="1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</row>
    <row r="97" spans="1:42" ht="1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</row>
    <row r="98" spans="1:42" ht="1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</row>
    <row r="99" spans="1:42" ht="1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</row>
    <row r="100" spans="1:42" ht="1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</row>
    <row r="101" spans="1:42" ht="1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</row>
    <row r="102" spans="1:42" ht="1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</row>
    <row r="103" spans="1:42" ht="1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</row>
    <row r="104" spans="1:42" ht="1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N104" s="40"/>
      <c r="AO104" s="40"/>
      <c r="AP104" s="40"/>
    </row>
    <row r="105" spans="1:42" ht="1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</row>
    <row r="106" spans="1:42" ht="1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</row>
    <row r="107" spans="1:42" ht="1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</row>
    <row r="108" spans="1:42" ht="1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50"/>
      <c r="AP108" s="50"/>
    </row>
    <row r="109" spans="1:42" ht="1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50"/>
      <c r="AP109" s="50"/>
    </row>
    <row r="110" spans="1:42" ht="1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50"/>
      <c r="AP110" s="50"/>
    </row>
    <row r="111" spans="1:42" ht="1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50"/>
      <c r="AP111" s="50"/>
    </row>
    <row r="112" spans="1:42" ht="1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50"/>
      <c r="AP112" s="50"/>
    </row>
    <row r="113" spans="1:42" ht="1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50"/>
      <c r="AP113" s="50"/>
    </row>
    <row r="114" spans="1:42" ht="1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50"/>
      <c r="AP114" s="50"/>
    </row>
    <row r="115" spans="1:42" ht="1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</row>
    <row r="116" spans="1:42" ht="1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</row>
    <row r="117" spans="1:42" ht="1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</row>
    <row r="118" spans="1:42" ht="1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</row>
    <row r="119" spans="1:42" ht="1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</row>
    <row r="120" spans="1:42" ht="1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</row>
    <row r="121" spans="1:42" ht="1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N121" s="40"/>
      <c r="AO121" s="40"/>
      <c r="AP121" s="40"/>
    </row>
    <row r="122" spans="1:42" ht="1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</row>
    <row r="123" spans="1:42" ht="1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</row>
    <row r="124" spans="1:42" ht="1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50"/>
      <c r="AP124" s="50"/>
    </row>
    <row r="125" spans="1:42" ht="1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54"/>
      <c r="AP125" s="54"/>
    </row>
    <row r="126" spans="1:42" ht="1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54"/>
      <c r="AP126" s="54"/>
    </row>
    <row r="127" spans="1:42" ht="1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54"/>
      <c r="AP127" s="54"/>
    </row>
    <row r="128" spans="1:42" ht="1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54"/>
      <c r="AP128" s="54"/>
    </row>
    <row r="129" spans="1:42" ht="1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54"/>
      <c r="AP129" s="54"/>
    </row>
    <row r="130" spans="1:42" ht="1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54"/>
      <c r="AP130" s="54"/>
    </row>
    <row r="131" spans="1:42" ht="1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54"/>
      <c r="AP131" s="54"/>
    </row>
    <row r="132" spans="1:42" ht="1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54"/>
      <c r="AP132" s="54"/>
    </row>
    <row r="133" spans="1:42" ht="1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</row>
    <row r="134" spans="1:42" ht="1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</row>
    <row r="135" spans="1:42" ht="1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</row>
    <row r="136" spans="1:42" ht="1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</row>
    <row r="137" spans="1:42" ht="1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</row>
    <row r="138" spans="1:42" ht="1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</row>
    <row r="139" spans="1:42" ht="1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</row>
    <row r="140" spans="1:42" ht="1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ht="1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1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1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N143" s="40"/>
      <c r="AO143" s="40"/>
      <c r="AP143" s="40"/>
    </row>
    <row r="144" spans="1:42" ht="1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</row>
    <row r="145" spans="1:42" ht="1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</row>
    <row r="146" spans="1:42" ht="1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</row>
    <row r="147" spans="1:42" ht="1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50"/>
      <c r="AP147" s="50"/>
    </row>
    <row r="148" spans="1:42" ht="1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50"/>
      <c r="AP148" s="50"/>
    </row>
    <row r="149" spans="1:42" ht="1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50"/>
      <c r="AP149" s="50"/>
    </row>
    <row r="150" spans="1:42" ht="1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50"/>
      <c r="AP150" s="50"/>
    </row>
    <row r="151" spans="1:42" ht="1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50"/>
      <c r="AP151" s="50"/>
    </row>
    <row r="152" spans="1:42" ht="1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50"/>
      <c r="AP152" s="50"/>
    </row>
    <row r="153" spans="1:42" ht="1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50"/>
      <c r="AP153" s="50"/>
    </row>
    <row r="154" spans="1:42" ht="1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</row>
    <row r="155" spans="1:42" ht="1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</row>
    <row r="156" spans="1:42" ht="1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</row>
    <row r="157" spans="1:42" ht="1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</row>
    <row r="158" spans="1:42" ht="1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</row>
    <row r="159" spans="1:42" ht="1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</row>
    <row r="160" spans="1:42" ht="1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N160" s="40"/>
      <c r="AO160" s="40"/>
      <c r="AP160" s="40"/>
    </row>
    <row r="161" spans="1:42" ht="1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</row>
    <row r="162" spans="1:42" ht="1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</row>
    <row r="163" spans="1:42" ht="1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50"/>
      <c r="AP163" s="50"/>
    </row>
    <row r="164" spans="1:42" ht="1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54"/>
      <c r="AP164" s="54"/>
    </row>
    <row r="165" spans="1:42" ht="1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4"/>
      <c r="AP165" s="54"/>
    </row>
    <row r="166" spans="1:42" ht="1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54"/>
      <c r="AP166" s="54"/>
    </row>
    <row r="167" spans="1:42" ht="1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54"/>
      <c r="AP167" s="54"/>
    </row>
    <row r="168" spans="1:42" ht="1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54"/>
      <c r="AP168" s="54"/>
    </row>
    <row r="169" spans="1:42" ht="1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54"/>
      <c r="AP169" s="54"/>
    </row>
    <row r="170" spans="1:42" ht="1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54"/>
      <c r="AP170" s="54"/>
    </row>
    <row r="171" spans="1:42" ht="1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54"/>
      <c r="AP171" s="54"/>
    </row>
    <row r="172" spans="1:42" ht="1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</row>
    <row r="173" spans="1:42" ht="1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</row>
    <row r="174" spans="1:42" ht="1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</row>
    <row r="175" spans="1:42" ht="1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</row>
    <row r="176" spans="1:42" ht="1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</row>
    <row r="177" spans="1:42" ht="1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</row>
    <row r="178" spans="1:42" ht="1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</row>
    <row r="179" spans="1:42" ht="1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</row>
    <row r="180" spans="1:42" ht="1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</row>
    <row r="181" spans="1:42" ht="1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</row>
    <row r="182" spans="1:42" ht="1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N182" s="40"/>
      <c r="AO182" s="40"/>
      <c r="AP182" s="40"/>
    </row>
    <row r="183" spans="1:42" ht="1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ht="1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</row>
    <row r="185" spans="1:42" ht="1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ht="1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50"/>
      <c r="AP186" s="50"/>
    </row>
    <row r="187" spans="1:42" ht="1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50"/>
      <c r="AP187" s="50"/>
    </row>
    <row r="188" spans="1:42" ht="1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50"/>
      <c r="AP188" s="50"/>
    </row>
    <row r="189" spans="1:42" ht="1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50"/>
      <c r="AP189" s="50"/>
    </row>
    <row r="190" spans="1:42" ht="1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50"/>
      <c r="AP190" s="50"/>
    </row>
    <row r="191" spans="1:42" ht="1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50"/>
      <c r="AP191" s="50"/>
    </row>
    <row r="192" spans="1:42" ht="1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50"/>
      <c r="AP192" s="50"/>
    </row>
    <row r="193" spans="1:42" ht="1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</row>
    <row r="194" spans="1:42" ht="1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</row>
    <row r="195" spans="1:42" ht="1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</row>
    <row r="196" spans="1:42" ht="1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</row>
    <row r="197" spans="1:42" ht="1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</row>
    <row r="198" spans="1:42" ht="1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</row>
    <row r="199" spans="1:42" ht="1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N199" s="40"/>
      <c r="AO199" s="40"/>
      <c r="AP199" s="40"/>
    </row>
    <row r="200" spans="1:42" ht="1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</row>
    <row r="201" spans="1:42" ht="1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</row>
    <row r="202" spans="1:42" ht="1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50"/>
      <c r="AP202" s="50"/>
    </row>
    <row r="203" spans="1:42" ht="1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54"/>
      <c r="AP203" s="54"/>
    </row>
    <row r="204" spans="1:42" ht="1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54"/>
      <c r="AP204" s="54"/>
    </row>
    <row r="205" spans="1:42" ht="1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54"/>
      <c r="AP205" s="54"/>
    </row>
    <row r="206" spans="1:42" ht="1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54"/>
      <c r="AP206" s="54"/>
    </row>
    <row r="207" spans="1:42" ht="1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54"/>
      <c r="AP207" s="54"/>
    </row>
    <row r="208" spans="1:42" ht="1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54"/>
      <c r="AP208" s="54"/>
    </row>
    <row r="209" spans="1:42" ht="1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54"/>
      <c r="AP209" s="54"/>
    </row>
    <row r="210" spans="1:42" ht="1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54"/>
      <c r="AP210" s="54"/>
    </row>
    <row r="211" spans="1:42" ht="1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</row>
    <row r="212" spans="1:42" ht="1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</row>
    <row r="213" spans="1:42" ht="1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</row>
    <row r="214" spans="1:42" ht="1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</row>
    <row r="215" spans="1:42" ht="1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</row>
    <row r="216" spans="1:42" ht="1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</row>
    <row r="217" spans="1:42" ht="1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</row>
    <row r="218" spans="1:42" ht="1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</row>
    <row r="219" spans="1:42" ht="1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</row>
    <row r="220" spans="1:42" ht="1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</row>
    <row r="221" spans="1:42" ht="1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N221" s="40"/>
      <c r="AO221" s="40"/>
      <c r="AP221" s="40"/>
    </row>
    <row r="222" spans="1:42" ht="1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</row>
    <row r="223" spans="1:42" ht="1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</row>
    <row r="224" spans="1:42" ht="1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</row>
    <row r="225" spans="1:42" ht="1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50"/>
      <c r="AP225" s="50"/>
    </row>
    <row r="226" spans="1:42" ht="1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50"/>
      <c r="AP226" s="50"/>
    </row>
    <row r="227" spans="1:42" ht="1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50"/>
      <c r="AP227" s="50"/>
    </row>
    <row r="228" spans="1:42" ht="1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50"/>
      <c r="AP228" s="50"/>
    </row>
    <row r="229" spans="1:42" ht="1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50"/>
      <c r="AP229" s="50"/>
    </row>
    <row r="230" spans="1:42" ht="1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50"/>
      <c r="AP230" s="50"/>
    </row>
    <row r="231" spans="1:42" ht="1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50"/>
      <c r="AP231" s="50"/>
    </row>
    <row r="232" spans="1:42" ht="1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ht="1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ht="1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ht="1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ht="1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ht="1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t="1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N238" s="40"/>
      <c r="AO238" s="40"/>
      <c r="AP238" s="40"/>
    </row>
    <row r="239" spans="1:42" ht="1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</row>
    <row r="240" spans="1:42" ht="1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</row>
    <row r="241" spans="1:42" ht="1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50"/>
      <c r="AP241" s="50"/>
    </row>
    <row r="242" spans="1:42" ht="1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54"/>
      <c r="AP242" s="54"/>
    </row>
    <row r="243" spans="1:42" ht="1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54"/>
      <c r="AP243" s="54"/>
    </row>
    <row r="244" spans="1:42" ht="1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54"/>
      <c r="AP244" s="54"/>
    </row>
    <row r="245" spans="1:42" ht="1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54"/>
      <c r="AP245" s="54"/>
    </row>
    <row r="246" spans="1:42" ht="1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54"/>
      <c r="AP246" s="54"/>
    </row>
    <row r="247" spans="1:42" ht="1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54"/>
      <c r="AP247" s="54"/>
    </row>
    <row r="248" spans="1:42" ht="1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54"/>
      <c r="AP248" s="54"/>
    </row>
    <row r="249" spans="1:42" ht="1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54"/>
      <c r="AP249" s="54"/>
    </row>
    <row r="250" spans="1:42" ht="1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</row>
    <row r="251" spans="1:42" ht="1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</row>
    <row r="252" spans="1:42" ht="1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</row>
    <row r="253" spans="1:42" ht="1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</row>
    <row r="254" spans="1:42" ht="1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</row>
    <row r="255" spans="1:42" ht="1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</row>
    <row r="256" spans="1:42" ht="1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</row>
    <row r="257" spans="1:42" ht="1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</row>
    <row r="258" spans="1:42" ht="1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</row>
    <row r="259" spans="1:42" ht="1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</row>
    <row r="260" spans="1:42" ht="1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N260" s="40"/>
      <c r="AO260" s="40"/>
      <c r="AP260" s="40"/>
    </row>
    <row r="261" spans="1:42" ht="1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</row>
    <row r="262" spans="1:42" ht="1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</row>
    <row r="263" spans="1:42" ht="1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</row>
    <row r="264" spans="1:42" ht="1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50"/>
      <c r="AP264" s="50"/>
    </row>
    <row r="265" spans="1:42" ht="1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50"/>
      <c r="AP265" s="50"/>
    </row>
    <row r="266" spans="1:42" ht="1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50"/>
      <c r="AP266" s="50"/>
    </row>
    <row r="267" spans="1:42" ht="1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50"/>
      <c r="AP267" s="50"/>
    </row>
    <row r="268" spans="1:42" ht="1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50"/>
      <c r="AP268" s="50"/>
    </row>
    <row r="269" spans="1:42" ht="1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50"/>
      <c r="AP269" s="50"/>
    </row>
    <row r="270" spans="1:42" ht="1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50"/>
      <c r="AP270" s="50"/>
    </row>
    <row r="271" spans="1:42" ht="1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</row>
    <row r="272" spans="1:42" ht="1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</row>
    <row r="273" spans="1:42" ht="1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</row>
    <row r="274" spans="1:42" ht="1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</row>
    <row r="275" spans="1:42" ht="1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</row>
    <row r="276" spans="1:42" ht="1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</row>
    <row r="277" spans="1:42" ht="1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N277" s="40"/>
      <c r="AO277" s="40"/>
      <c r="AP277" s="40"/>
    </row>
    <row r="278" spans="1:42" ht="1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</row>
    <row r="279" spans="1:42" ht="1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</row>
    <row r="280" spans="1:42" ht="1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50"/>
      <c r="AP280" s="50"/>
    </row>
    <row r="281" spans="1:42" ht="1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54"/>
      <c r="AP281" s="54"/>
    </row>
    <row r="282" spans="1:42" ht="1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54"/>
      <c r="AP282" s="54"/>
    </row>
    <row r="283" spans="1:42" ht="1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54"/>
      <c r="AP283" s="54"/>
    </row>
    <row r="284" spans="1:42" ht="1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54"/>
      <c r="AP284" s="54"/>
    </row>
    <row r="285" spans="1:42" ht="1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54"/>
      <c r="AP285" s="54"/>
    </row>
    <row r="286" spans="1:42" ht="1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54"/>
      <c r="AP286" s="54"/>
    </row>
    <row r="287" spans="1:42" ht="1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54"/>
      <c r="AP287" s="54"/>
    </row>
    <row r="288" spans="1:42" ht="1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54"/>
      <c r="AP288" s="54"/>
    </row>
    <row r="289" spans="1:42" ht="1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</row>
    <row r="290" spans="1:42" ht="1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ht="1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</row>
    <row r="292" spans="1:42" ht="1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</row>
    <row r="293" spans="1:42" ht="1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</row>
    <row r="294" spans="1:42" ht="1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</row>
    <row r="295" spans="1:42" ht="1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</row>
    <row r="296" spans="1:42" ht="1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</row>
    <row r="297" spans="1:42" ht="1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</row>
    <row r="298" spans="1:42" ht="1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</row>
    <row r="299" spans="1:42" ht="1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N299" s="40"/>
      <c r="AO299" s="40"/>
      <c r="AP299" s="40"/>
    </row>
    <row r="300" spans="1:42" ht="1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</row>
    <row r="301" spans="1:42" ht="1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</row>
    <row r="302" spans="1:42" ht="1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</row>
    <row r="303" spans="1:42" ht="1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50"/>
      <c r="AP303" s="50"/>
    </row>
    <row r="304" spans="1:42" ht="1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50"/>
      <c r="AP304" s="50"/>
    </row>
    <row r="305" spans="1:42" ht="1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50"/>
      <c r="AP305" s="50"/>
    </row>
    <row r="306" spans="1:42" ht="1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50"/>
      <c r="AP306" s="50"/>
    </row>
    <row r="307" spans="1:42" ht="1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50"/>
      <c r="AP307" s="50"/>
    </row>
    <row r="308" spans="1:42" ht="1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50"/>
      <c r="AP308" s="50"/>
    </row>
    <row r="309" spans="1:42" ht="1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50"/>
      <c r="AP309" s="50"/>
    </row>
    <row r="310" spans="1:42" ht="1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</row>
    <row r="311" spans="1:42" ht="1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</row>
    <row r="312" spans="1:42" ht="1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</row>
    <row r="313" spans="1:42" ht="1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</row>
    <row r="314" spans="1:42" ht="1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</row>
    <row r="315" spans="1:42" ht="1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</row>
    <row r="316" spans="1:42" ht="1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N316" s="40"/>
      <c r="AO316" s="40"/>
      <c r="AP316" s="40"/>
    </row>
    <row r="317" spans="1:42" ht="1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</row>
    <row r="318" spans="1:42" ht="1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</row>
    <row r="319" spans="1:42" ht="1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50"/>
      <c r="AP319" s="50"/>
    </row>
    <row r="320" spans="1:42" ht="1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54"/>
      <c r="AP320" s="54"/>
    </row>
    <row r="321" spans="1:42" ht="1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54"/>
      <c r="AP321" s="54"/>
    </row>
    <row r="322" spans="1:42" ht="1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54"/>
      <c r="AP322" s="54"/>
    </row>
    <row r="323" spans="1:42" ht="1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54"/>
      <c r="AP323" s="54"/>
    </row>
    <row r="324" spans="1:42" ht="1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54"/>
      <c r="AP324" s="54"/>
    </row>
    <row r="325" spans="1:42" ht="1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54"/>
      <c r="AP325" s="54"/>
    </row>
    <row r="326" spans="1:42" ht="1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54"/>
      <c r="AP326" s="54"/>
    </row>
    <row r="327" spans="1:42" ht="1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54"/>
      <c r="AP327" s="54"/>
    </row>
    <row r="328" spans="1:42" ht="1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</row>
    <row r="329" spans="1:42" ht="1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</row>
    <row r="330" spans="1:42" ht="1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</row>
    <row r="331" spans="1:42" ht="1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</row>
    <row r="332" spans="1:42" ht="1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</row>
    <row r="333" spans="1:42" ht="1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</row>
    <row r="334" spans="1:42" ht="1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</row>
    <row r="335" spans="1:42" ht="1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</row>
    <row r="336" spans="1:42" ht="1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</row>
    <row r="337" spans="1:42" ht="1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</row>
    <row r="338" spans="1:42" ht="1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N338" s="40"/>
      <c r="AO338" s="40"/>
      <c r="AP338" s="40"/>
    </row>
    <row r="339" spans="1:42" ht="1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</row>
    <row r="340" spans="1:42" ht="1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</row>
    <row r="341" spans="1:42" ht="1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</row>
    <row r="342" spans="1:42" ht="1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50"/>
      <c r="AP342" s="50"/>
    </row>
    <row r="343" spans="1:42" ht="1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50"/>
      <c r="AP343" s="50"/>
    </row>
    <row r="344" spans="1:42" ht="1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50"/>
      <c r="AP344" s="50"/>
    </row>
    <row r="345" spans="1:42" ht="1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50"/>
      <c r="AP345" s="50"/>
    </row>
    <row r="346" spans="1:42" ht="1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50"/>
      <c r="AP346" s="50"/>
    </row>
    <row r="347" spans="1:42" ht="1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50"/>
      <c r="AP347" s="50"/>
    </row>
    <row r="348" spans="1:42" ht="1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50"/>
      <c r="AP348" s="50"/>
    </row>
    <row r="349" spans="1:42" ht="1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</row>
    <row r="350" spans="1:42" ht="1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</row>
    <row r="351" spans="1:42" ht="1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</row>
    <row r="352" spans="1:42" ht="1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</row>
    <row r="353" spans="1:42" ht="1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</row>
    <row r="354" spans="1:42" ht="1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</row>
    <row r="355" spans="1:42" ht="1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N355" s="40"/>
      <c r="AO355" s="40"/>
      <c r="AP355" s="40"/>
    </row>
    <row r="356" spans="1:42" ht="1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</row>
    <row r="357" spans="1:42" ht="1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</row>
    <row r="358" spans="1:42" ht="1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50"/>
      <c r="AP358" s="50"/>
    </row>
    <row r="359" spans="1:42" ht="1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54"/>
      <c r="AP359" s="54"/>
    </row>
    <row r="360" spans="1:42" ht="1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54"/>
      <c r="AP360" s="54"/>
    </row>
    <row r="361" spans="1:42" ht="1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54"/>
      <c r="AP361" s="54"/>
    </row>
    <row r="362" spans="1:42" ht="1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54"/>
      <c r="AP362" s="54"/>
    </row>
    <row r="363" spans="1:42" ht="1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54"/>
      <c r="AP363" s="54"/>
    </row>
    <row r="364" spans="1:42" ht="1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54"/>
      <c r="AP364" s="54"/>
    </row>
    <row r="365" spans="1:42" ht="1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54"/>
      <c r="AP365" s="54"/>
    </row>
    <row r="366" spans="1:42" ht="1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54"/>
      <c r="AP366" s="54"/>
    </row>
    <row r="367" spans="1:42" ht="1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</row>
    <row r="368" spans="1:42" ht="1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</row>
    <row r="369" spans="1:42" ht="1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</row>
    <row r="370" spans="1:42" ht="1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</row>
    <row r="371" spans="1:42" ht="1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</row>
    <row r="372" spans="1:42" ht="1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</row>
    <row r="373" spans="1:42" ht="1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</row>
    <row r="374" spans="1:42" ht="1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</row>
    <row r="375" spans="1:42" ht="1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</row>
    <row r="376" spans="1:42" ht="1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</row>
    <row r="377" spans="1:42" ht="1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N377" s="40"/>
      <c r="AO377" s="40"/>
      <c r="AP377" s="40"/>
    </row>
    <row r="378" spans="1:42" ht="1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</row>
    <row r="379" spans="1:42" ht="1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</row>
    <row r="380" spans="1:42" ht="1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</row>
    <row r="381" spans="1:42" ht="1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50"/>
      <c r="AP381" s="50"/>
    </row>
    <row r="382" spans="1:42" ht="1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50"/>
      <c r="AP382" s="50"/>
    </row>
    <row r="383" spans="1:42" ht="1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50"/>
      <c r="AP383" s="50"/>
    </row>
    <row r="384" spans="1:42" ht="1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50"/>
      <c r="AP384" s="50"/>
    </row>
    <row r="385" spans="1:42" ht="1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50"/>
      <c r="AP385" s="50"/>
    </row>
    <row r="386" spans="1:42" ht="1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50"/>
      <c r="AP386" s="50"/>
    </row>
    <row r="387" spans="1:42" ht="1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50"/>
      <c r="AP387" s="50"/>
    </row>
    <row r="388" spans="1:42" ht="1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</row>
    <row r="389" spans="1:42" ht="1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</row>
    <row r="390" spans="1:42" ht="1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</row>
    <row r="391" spans="1:42" ht="1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</row>
    <row r="392" spans="1:42" ht="1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</row>
    <row r="393" spans="1:42" ht="1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</row>
    <row r="394" spans="1:42" ht="1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N394" s="40"/>
      <c r="AO394" s="40"/>
      <c r="AP394" s="40"/>
    </row>
    <row r="395" spans="1:42" ht="1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</row>
    <row r="396" spans="1:42" ht="1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</row>
    <row r="397" spans="1:42" ht="1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50"/>
      <c r="AP397" s="50"/>
    </row>
    <row r="398" spans="1:42" ht="1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54"/>
      <c r="AP398" s="54"/>
    </row>
    <row r="399" spans="1:42" ht="1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54"/>
      <c r="AP399" s="54"/>
    </row>
    <row r="400" spans="1:42" ht="1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54"/>
      <c r="AP400" s="54"/>
    </row>
    <row r="401" spans="1:42" ht="1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54"/>
      <c r="AP401" s="54"/>
    </row>
    <row r="402" spans="1:42" ht="1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54"/>
      <c r="AP402" s="54"/>
    </row>
    <row r="403" spans="1:42" ht="1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54"/>
      <c r="AP403" s="54"/>
    </row>
    <row r="404" spans="1:42" ht="1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54"/>
      <c r="AP404" s="54"/>
    </row>
    <row r="405" spans="1:42" ht="1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54"/>
      <c r="AP405" s="54"/>
    </row>
    <row r="406" spans="1:42" ht="1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</row>
    <row r="407" spans="1:42" ht="1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</row>
    <row r="408" spans="1:42" ht="1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</row>
    <row r="409" spans="1:42" ht="1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</row>
    <row r="410" spans="1:42" ht="1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</row>
    <row r="411" spans="1:42" ht="1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</row>
    <row r="412" spans="1:42" ht="1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</row>
    <row r="413" spans="1:42" ht="1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</row>
    <row r="414" spans="1:42" ht="1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</row>
    <row r="415" spans="1:42" ht="1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</row>
    <row r="416" spans="1:42" ht="1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N416" s="40"/>
      <c r="AO416" s="40"/>
      <c r="AP416" s="40"/>
    </row>
    <row r="417" spans="1:42" ht="1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</row>
    <row r="418" spans="1:42" ht="1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</row>
    <row r="419" spans="1:42" ht="1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</row>
    <row r="420" spans="1:42" ht="1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50"/>
      <c r="AP420" s="50"/>
    </row>
    <row r="421" spans="1:42" ht="1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50"/>
      <c r="AP421" s="50"/>
    </row>
    <row r="422" spans="1:42" ht="1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50"/>
      <c r="AP422" s="50"/>
    </row>
    <row r="423" spans="1:42" ht="1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50"/>
      <c r="AP423" s="50"/>
    </row>
    <row r="424" spans="1:42" ht="1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50"/>
      <c r="AP424" s="50"/>
    </row>
    <row r="425" spans="1:42" ht="1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50"/>
      <c r="AP425" s="50"/>
    </row>
    <row r="426" spans="1:42" ht="1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50"/>
      <c r="AP426" s="50"/>
    </row>
    <row r="427" spans="1:42" ht="1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</row>
    <row r="428" spans="1:42" ht="1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</row>
    <row r="429" spans="1:42" ht="1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</row>
    <row r="430" spans="1:42" ht="1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</row>
    <row r="431" spans="1:42" ht="1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</row>
    <row r="432" spans="1:42" ht="1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</row>
    <row r="433" spans="1:42" ht="1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N433" s="40"/>
      <c r="AO433" s="40"/>
      <c r="AP433" s="40"/>
    </row>
    <row r="434" spans="1:42" ht="1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</row>
    <row r="435" spans="1:42" ht="1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</row>
    <row r="436" spans="1:42" ht="1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50"/>
      <c r="AP436" s="50"/>
    </row>
    <row r="437" spans="1:42" ht="1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54"/>
      <c r="AP437" s="54"/>
    </row>
    <row r="438" spans="1:42" ht="1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54"/>
      <c r="AP438" s="54"/>
    </row>
    <row r="439" spans="1:42" ht="1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54"/>
      <c r="AP439" s="54"/>
    </row>
    <row r="440" spans="1:42" ht="1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54"/>
      <c r="AP440" s="54"/>
    </row>
    <row r="441" spans="1:42" ht="1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54"/>
      <c r="AP441" s="54"/>
    </row>
    <row r="442" spans="1:42" ht="1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54"/>
      <c r="AP442" s="54"/>
    </row>
    <row r="443" spans="1:42" ht="1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54"/>
      <c r="AP443" s="54"/>
    </row>
    <row r="444" spans="1:42" ht="1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54"/>
      <c r="AP444" s="54"/>
    </row>
    <row r="445" spans="1:42" ht="1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</row>
    <row r="446" spans="1:42" ht="1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</row>
    <row r="447" spans="1:42" ht="1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</row>
    <row r="448" spans="1:42" ht="1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</row>
    <row r="449" spans="1:42" ht="1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</row>
    <row r="450" spans="1:42" ht="1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</row>
    <row r="451" spans="1:42" ht="1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</row>
    <row r="452" spans="1:42" ht="1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</row>
    <row r="453" spans="1:42" ht="1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</row>
    <row r="454" spans="1:42" ht="1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</row>
    <row r="455" spans="1:42" ht="1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N455" s="40"/>
      <c r="AO455" s="40"/>
      <c r="AP455" s="40"/>
    </row>
    <row r="456" spans="1:42" ht="1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</row>
    <row r="457" spans="1:42" ht="1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</row>
    <row r="458" spans="1:42" ht="1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</row>
    <row r="459" spans="1:42" ht="1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50"/>
      <c r="AP459" s="50"/>
    </row>
    <row r="460" spans="1:42" ht="1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50"/>
      <c r="AP460" s="50"/>
    </row>
    <row r="461" spans="1:42" ht="1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50"/>
      <c r="AP461" s="50"/>
    </row>
    <row r="462" spans="1:42" ht="1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50"/>
      <c r="AP462" s="50"/>
    </row>
    <row r="463" spans="1:42" ht="1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50"/>
      <c r="AP463" s="50"/>
    </row>
    <row r="464" spans="1:42" ht="1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50"/>
      <c r="AP464" s="50"/>
    </row>
    <row r="465" spans="1:42" ht="1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50"/>
      <c r="AP465" s="50"/>
    </row>
    <row r="466" spans="1:42" ht="1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</row>
    <row r="467" spans="1:42" ht="1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</row>
    <row r="468" spans="1:42" ht="1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</row>
    <row r="469" spans="1:42" ht="1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</row>
    <row r="470" spans="1:42" ht="1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</row>
    <row r="471" spans="1:42" ht="1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</row>
    <row r="472" spans="1:42" ht="1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N472" s="40"/>
      <c r="AO472" s="40"/>
      <c r="AP472" s="40"/>
    </row>
    <row r="473" spans="1:42" ht="1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</row>
    <row r="474" spans="1:42" ht="1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</row>
    <row r="475" spans="1:42" ht="1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50"/>
      <c r="AP475" s="50"/>
    </row>
    <row r="476" spans="1:42" ht="1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54"/>
      <c r="AP476" s="54"/>
    </row>
    <row r="477" spans="1:42" ht="1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54"/>
      <c r="AP477" s="54"/>
    </row>
    <row r="478" spans="1:42" ht="1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54"/>
      <c r="AP478" s="54"/>
    </row>
    <row r="479" spans="1:42" ht="1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54"/>
      <c r="AP479" s="54"/>
    </row>
    <row r="480" spans="1:42" ht="1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54"/>
      <c r="AP480" s="54"/>
    </row>
    <row r="481" spans="1:42" ht="1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54"/>
      <c r="AP481" s="54"/>
    </row>
    <row r="482" spans="1:42" ht="1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54"/>
      <c r="AP482" s="54"/>
    </row>
    <row r="483" spans="1:42" ht="1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54"/>
      <c r="AP483" s="54"/>
    </row>
    <row r="484" spans="1:42" ht="1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</row>
    <row r="485" spans="1:42" ht="1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</row>
    <row r="486" spans="1:42" ht="1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</row>
    <row r="487" spans="1:42" ht="1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</row>
    <row r="488" spans="1:42" ht="1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</row>
    <row r="489" spans="1:42" ht="1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</row>
    <row r="490" spans="1:42" ht="1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</row>
    <row r="491" spans="1:42" ht="1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</row>
    <row r="492" spans="1:42" ht="1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</row>
    <row r="493" spans="1:42" ht="1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</row>
    <row r="494" spans="1:42" ht="1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N494" s="40"/>
      <c r="AO494" s="40"/>
      <c r="AP494" s="40"/>
    </row>
    <row r="495" spans="1:42" ht="1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</row>
    <row r="496" spans="1:42" ht="1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</row>
    <row r="497" spans="1:42" ht="1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</row>
    <row r="498" spans="1:42" ht="1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50"/>
      <c r="AP498" s="50"/>
    </row>
    <row r="499" spans="1:42" ht="1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50"/>
      <c r="AP499" s="50"/>
    </row>
    <row r="500" spans="1:42" ht="1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50"/>
      <c r="AP500" s="50"/>
    </row>
    <row r="501" spans="1:42" ht="1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50"/>
      <c r="AP501" s="50"/>
    </row>
    <row r="502" spans="1:42" ht="1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50"/>
      <c r="AP502" s="50"/>
    </row>
    <row r="503" spans="1:42" ht="1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50"/>
      <c r="AP503" s="50"/>
    </row>
    <row r="504" spans="1:42" ht="1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50"/>
      <c r="AP504" s="50"/>
    </row>
    <row r="505" spans="1:42" ht="1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</row>
    <row r="506" spans="1:42" ht="1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</row>
    <row r="507" spans="1:42" ht="1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</row>
    <row r="508" spans="1:42" ht="1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</row>
    <row r="509" spans="1:42" ht="1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</row>
    <row r="510" spans="1:42" ht="1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</row>
    <row r="511" spans="1:42" ht="1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N511" s="40"/>
      <c r="AO511" s="40"/>
      <c r="AP511" s="40"/>
    </row>
    <row r="512" spans="1:42" ht="1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</row>
    <row r="513" spans="1:42" ht="1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</row>
    <row r="514" spans="1:42" ht="1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50"/>
      <c r="AP514" s="50"/>
    </row>
    <row r="515" spans="1:42" ht="1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54"/>
      <c r="AP515" s="54"/>
    </row>
    <row r="516" spans="1:42" ht="1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54"/>
      <c r="AP516" s="54"/>
    </row>
    <row r="517" spans="1:42" ht="1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54"/>
      <c r="AP517" s="54"/>
    </row>
    <row r="518" spans="1:42" ht="1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54"/>
      <c r="AP518" s="54"/>
    </row>
    <row r="519" spans="1:42" ht="1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54"/>
      <c r="AP519" s="54"/>
    </row>
    <row r="520" spans="1:42" ht="1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54"/>
      <c r="AP520" s="54"/>
    </row>
    <row r="521" spans="1:42" ht="1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54"/>
      <c r="AP521" s="54"/>
    </row>
    <row r="522" spans="1:42" ht="1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54"/>
      <c r="AP522" s="54"/>
    </row>
    <row r="523" spans="1:42" ht="1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</row>
    <row r="524" spans="1:42" ht="1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</row>
    <row r="525" spans="1:42" ht="1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</row>
    <row r="526" spans="1:42" ht="1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</row>
    <row r="527" spans="1:42" ht="1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</row>
    <row r="528" spans="1:42" ht="1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</row>
    <row r="529" spans="1:42" ht="1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</row>
    <row r="530" spans="1:42" ht="1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</row>
    <row r="531" spans="1:42" ht="1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</row>
    <row r="532" spans="1:42" ht="1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</row>
    <row r="533" spans="1:42" ht="1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N533" s="40"/>
      <c r="AO533" s="40"/>
      <c r="AP533" s="40"/>
    </row>
    <row r="534" spans="1:42" ht="1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</row>
    <row r="535" spans="1:42" ht="1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</row>
    <row r="536" spans="1:42" ht="1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</row>
    <row r="537" spans="1:42" ht="1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50"/>
      <c r="AP537" s="50"/>
    </row>
    <row r="538" spans="1:42" ht="1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50"/>
      <c r="AP538" s="50"/>
    </row>
    <row r="539" spans="1:42" ht="1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50"/>
      <c r="AP539" s="50"/>
    </row>
    <row r="540" spans="1:42" ht="1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50"/>
      <c r="AP540" s="50"/>
    </row>
    <row r="541" spans="1:42" ht="1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50"/>
      <c r="AP541" s="50"/>
    </row>
    <row r="542" spans="1:42" ht="1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50"/>
      <c r="AP542" s="50"/>
    </row>
    <row r="543" spans="1:42" ht="1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50"/>
      <c r="AP543" s="50"/>
    </row>
    <row r="544" spans="1:42" ht="1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ht="1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</row>
    <row r="546" spans="1:42" ht="1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</row>
    <row r="547" spans="1:42" ht="1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</row>
    <row r="548" spans="1:42" ht="1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</row>
    <row r="549" spans="1:42" ht="1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</row>
    <row r="550" spans="1:42" ht="1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N550" s="40"/>
      <c r="AO550" s="40"/>
      <c r="AP550" s="40"/>
    </row>
    <row r="551" spans="1:42" ht="1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</row>
    <row r="552" spans="1:42" ht="1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</row>
    <row r="553" spans="1:42" ht="1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50"/>
      <c r="AP553" s="50"/>
    </row>
    <row r="554" spans="1:42" ht="1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54"/>
      <c r="AP554" s="54"/>
    </row>
    <row r="555" spans="1:42" ht="1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54"/>
      <c r="AP555" s="54"/>
    </row>
    <row r="556" spans="1:42" ht="1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54"/>
      <c r="AP556" s="54"/>
    </row>
    <row r="557" spans="1:42" ht="1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54"/>
      <c r="AP557" s="54"/>
    </row>
    <row r="558" spans="1:42" ht="1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54"/>
      <c r="AP558" s="54"/>
    </row>
    <row r="559" spans="1:42" ht="1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54"/>
      <c r="AP559" s="54"/>
    </row>
    <row r="560" spans="1:42" ht="1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54"/>
      <c r="AP560" s="54"/>
    </row>
    <row r="561" spans="1:42" ht="1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54"/>
      <c r="AP561" s="54"/>
    </row>
    <row r="562" spans="1:42" ht="1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</row>
    <row r="563" spans="1:42" ht="1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</row>
    <row r="564" spans="1:42" ht="1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</row>
    <row r="565" spans="1:42" ht="1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</row>
    <row r="566" spans="1:42" ht="1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</row>
    <row r="567" spans="1:42" ht="1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</row>
    <row r="568" spans="1:42" ht="1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</row>
    <row r="569" spans="1:42" ht="1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</row>
    <row r="570" spans="1:42" ht="1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</row>
    <row r="571" spans="1:42" ht="1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</row>
    <row r="572" spans="1:42" ht="1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N572" s="40"/>
      <c r="AO572" s="40"/>
      <c r="AP572" s="40"/>
    </row>
    <row r="573" spans="1:42" ht="1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</row>
    <row r="574" spans="1:42" ht="1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</row>
    <row r="575" spans="1:42" ht="1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</row>
    <row r="576" spans="1:42" ht="1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50"/>
      <c r="AP576" s="50"/>
    </row>
    <row r="577" spans="1:42" ht="1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50"/>
      <c r="AP577" s="50"/>
    </row>
    <row r="578" spans="1:42" ht="1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50"/>
      <c r="AP578" s="50"/>
    </row>
    <row r="579" spans="1:42" ht="1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50"/>
      <c r="AP579" s="50"/>
    </row>
    <row r="580" spans="1:42" ht="1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50"/>
      <c r="AP580" s="50"/>
    </row>
    <row r="581" spans="1:42" ht="1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50"/>
      <c r="AP581" s="50"/>
    </row>
    <row r="582" spans="1:42" ht="1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50"/>
      <c r="AP582" s="50"/>
    </row>
    <row r="583" spans="1:42" ht="1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</row>
    <row r="584" spans="1:42" ht="1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</row>
    <row r="585" spans="1:42" ht="1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</row>
    <row r="586" spans="1:42" ht="1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</row>
    <row r="587" spans="1:42" ht="1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</row>
    <row r="588" spans="1:42" ht="1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</row>
    <row r="589" spans="1:42" ht="1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N589" s="40"/>
      <c r="AO589" s="40"/>
      <c r="AP589" s="40"/>
    </row>
    <row r="590" spans="1:42" ht="1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</row>
    <row r="591" spans="1:42" ht="1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</row>
    <row r="592" spans="1:42" ht="1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50"/>
      <c r="AP592" s="50"/>
    </row>
    <row r="593" spans="1:42" ht="1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54"/>
      <c r="AP593" s="54"/>
    </row>
    <row r="594" spans="1:42" ht="1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54"/>
      <c r="AP594" s="54"/>
    </row>
    <row r="595" spans="1:42" ht="1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54"/>
      <c r="AP595" s="54"/>
    </row>
    <row r="596" spans="1:42" ht="1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54"/>
      <c r="AP596" s="54"/>
    </row>
    <row r="597" spans="1:42" ht="1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54"/>
      <c r="AP597" s="54"/>
    </row>
    <row r="598" spans="1:42" ht="1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54"/>
      <c r="AP598" s="54"/>
    </row>
    <row r="599" spans="1:42" ht="1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54"/>
      <c r="AP599" s="54"/>
    </row>
    <row r="600" spans="1:42" ht="1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54"/>
      <c r="AP600" s="54"/>
    </row>
    <row r="601" spans="1:42" ht="1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</row>
    <row r="602" spans="1:42" ht="1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</row>
    <row r="603" spans="1:42" ht="1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</row>
    <row r="604" spans="1:42" ht="1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</row>
    <row r="605" spans="1:42" ht="1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</row>
    <row r="606" spans="1:42" ht="1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</row>
    <row r="607" spans="1:42" ht="1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</row>
    <row r="608" spans="1:42" ht="1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</row>
    <row r="609" spans="1:42" ht="1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</row>
    <row r="610" spans="1:42" ht="1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</row>
    <row r="611" spans="1:42" ht="1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N611" s="40"/>
      <c r="AO611" s="40"/>
      <c r="AP611" s="40"/>
    </row>
    <row r="612" spans="1:42" ht="1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</row>
    <row r="613" spans="1:42" ht="1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ht="1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ht="1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50"/>
      <c r="AP615" s="50"/>
    </row>
    <row r="616" spans="1:42" ht="1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50"/>
      <c r="AP616" s="50"/>
    </row>
    <row r="617" spans="1:42" ht="1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50"/>
      <c r="AP617" s="50"/>
    </row>
    <row r="618" spans="1:42" ht="1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50"/>
      <c r="AP618" s="50"/>
    </row>
    <row r="619" spans="1:42" ht="1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50"/>
      <c r="AP619" s="50"/>
    </row>
    <row r="620" spans="1:42" ht="1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50"/>
      <c r="AP620" s="50"/>
    </row>
    <row r="621" spans="1:42" ht="1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50"/>
      <c r="AP621" s="50"/>
    </row>
    <row r="622" spans="1:42" ht="1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</row>
    <row r="623" spans="1:42" ht="1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</row>
    <row r="624" spans="1:42" ht="1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</row>
    <row r="625" spans="1:42" ht="1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</row>
    <row r="626" spans="1:42" ht="1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</row>
    <row r="627" spans="1:42" ht="1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</row>
    <row r="628" spans="1:42" ht="1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N628" s="40"/>
      <c r="AO628" s="40"/>
      <c r="AP628" s="40"/>
    </row>
    <row r="629" spans="1:42" ht="1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</row>
    <row r="630" spans="1:42" ht="1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</row>
    <row r="631" spans="1:42" ht="1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50"/>
      <c r="AP631" s="50"/>
    </row>
    <row r="632" spans="1:42" ht="1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54"/>
      <c r="AP632" s="54"/>
    </row>
    <row r="633" spans="1:42" ht="1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54"/>
      <c r="AP633" s="54"/>
    </row>
    <row r="634" spans="1:42" ht="1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54"/>
      <c r="AP634" s="54"/>
    </row>
    <row r="635" spans="1:42" ht="1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54"/>
      <c r="AP635" s="54"/>
    </row>
    <row r="636" spans="1:42" ht="1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54"/>
      <c r="AP636" s="54"/>
    </row>
    <row r="637" spans="1:42" ht="1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54"/>
      <c r="AP637" s="54"/>
    </row>
    <row r="638" spans="1:42" ht="1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54"/>
      <c r="AP638" s="54"/>
    </row>
    <row r="639" spans="1:42" ht="1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54"/>
      <c r="AP639" s="54"/>
    </row>
    <row r="640" spans="1:42" ht="1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</row>
    <row r="641" spans="1:42" ht="1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</row>
    <row r="642" spans="1:42" ht="1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</row>
    <row r="643" spans="1:42" ht="1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</row>
    <row r="644" spans="1:42" ht="1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</row>
    <row r="645" spans="1:42" ht="1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</row>
    <row r="646" spans="1:42" ht="1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</row>
    <row r="647" spans="1:42" ht="1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</row>
    <row r="648" spans="1:42" ht="1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</row>
    <row r="649" spans="1:42" ht="1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</row>
    <row r="650" spans="1:42" ht="1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N650" s="40"/>
      <c r="AO650" s="40"/>
      <c r="AP650" s="40"/>
    </row>
    <row r="651" spans="1:42" ht="1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</row>
    <row r="652" spans="1:42" ht="1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</row>
    <row r="653" spans="1:42" ht="1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</row>
    <row r="654" spans="1:42" ht="1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50"/>
      <c r="AP654" s="50"/>
    </row>
    <row r="655" spans="1:42" ht="1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50"/>
      <c r="AP655" s="50"/>
    </row>
    <row r="656" spans="1:42" ht="1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50"/>
      <c r="AP656" s="50"/>
    </row>
    <row r="657" spans="1:42" ht="1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50"/>
      <c r="AP657" s="50"/>
    </row>
    <row r="658" spans="1:42" ht="1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50"/>
      <c r="AP658" s="50"/>
    </row>
    <row r="659" spans="1:42" ht="1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50"/>
      <c r="AP659" s="50"/>
    </row>
    <row r="660" spans="1:42" ht="1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50"/>
      <c r="AP660" s="50"/>
    </row>
    <row r="661" spans="1:42" ht="1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</row>
    <row r="662" spans="1:42" ht="1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</row>
    <row r="663" spans="1:42" ht="1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</row>
    <row r="664" spans="1:42" ht="1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</row>
    <row r="665" spans="1:42" ht="1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</row>
    <row r="666" spans="1:42" ht="1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</row>
    <row r="667" spans="1:42" ht="1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N667" s="40"/>
      <c r="AO667" s="40"/>
      <c r="AP667" s="40"/>
    </row>
    <row r="668" spans="1:42" ht="1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</row>
    <row r="669" spans="1:42" ht="1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</row>
    <row r="670" spans="1:42" ht="1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50"/>
      <c r="AP670" s="50"/>
    </row>
    <row r="671" spans="1:42" ht="1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54"/>
      <c r="AP671" s="54"/>
    </row>
    <row r="672" spans="1:42" ht="1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54"/>
      <c r="AP672" s="54"/>
    </row>
    <row r="673" spans="1:42" ht="1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54"/>
      <c r="AP673" s="54"/>
    </row>
    <row r="674" spans="1:42" ht="1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54"/>
      <c r="AP674" s="54"/>
    </row>
    <row r="675" spans="1:42" ht="1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54"/>
      <c r="AP675" s="54"/>
    </row>
    <row r="676" spans="1:42" ht="1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54"/>
      <c r="AP676" s="54"/>
    </row>
    <row r="677" spans="1:42" ht="1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54"/>
      <c r="AP677" s="54"/>
    </row>
    <row r="678" spans="1:42" ht="1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54"/>
      <c r="AP678" s="54"/>
    </row>
    <row r="679" spans="1:42" ht="1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ht="1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</row>
    <row r="681" spans="1:42" ht="1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</row>
    <row r="682" spans="1:42" ht="1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</row>
    <row r="683" spans="1:42" ht="1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</row>
    <row r="684" spans="1:42" ht="1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ht="1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ht="1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ht="1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ht="1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</row>
    <row r="689" spans="1:42" ht="1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N689" s="40"/>
      <c r="AO689" s="40"/>
      <c r="AP689" s="40"/>
    </row>
    <row r="690" spans="1:42" ht="1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</row>
    <row r="691" spans="1:42" ht="1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</row>
    <row r="692" spans="1:42" ht="1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</row>
    <row r="693" spans="1:42" ht="1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50"/>
      <c r="AP693" s="50"/>
    </row>
    <row r="694" spans="1:42" ht="1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50"/>
      <c r="AP694" s="50"/>
    </row>
    <row r="695" spans="1:42" ht="1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50"/>
      <c r="AP695" s="50"/>
    </row>
    <row r="696" spans="1:42" ht="1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50"/>
      <c r="AP696" s="50"/>
    </row>
    <row r="697" spans="1:42" ht="1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50"/>
      <c r="AP697" s="50"/>
    </row>
    <row r="698" spans="1:42" ht="1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50"/>
      <c r="AP698" s="50"/>
    </row>
    <row r="699" spans="1:42" ht="1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50"/>
      <c r="AP699" s="50"/>
    </row>
    <row r="700" spans="1:42" ht="1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</row>
    <row r="701" spans="1:42" ht="1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</row>
    <row r="702" spans="1:42" ht="1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</row>
    <row r="703" spans="1:42" ht="1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</row>
    <row r="704" spans="1:42" ht="1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ht="1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</row>
    <row r="706" spans="1:42" ht="1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N706" s="40"/>
      <c r="AO706" s="40"/>
      <c r="AP706" s="40"/>
    </row>
    <row r="707" spans="1:42" ht="1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ht="1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</row>
    <row r="709" spans="1:42" ht="1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50"/>
      <c r="AP709" s="50"/>
    </row>
    <row r="710" spans="1:42" ht="1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54"/>
      <c r="AP710" s="54"/>
    </row>
    <row r="711" spans="1:42" ht="1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54"/>
      <c r="AP711" s="54"/>
    </row>
    <row r="712" spans="1:42" ht="1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54"/>
      <c r="AP712" s="54"/>
    </row>
    <row r="713" spans="1:42" ht="1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54"/>
      <c r="AP713" s="54"/>
    </row>
    <row r="714" spans="1:42" ht="1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54"/>
      <c r="AP714" s="54"/>
    </row>
    <row r="715" spans="1:42" ht="1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54"/>
      <c r="AP715" s="54"/>
    </row>
    <row r="716" spans="1:42" ht="1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54"/>
      <c r="AP716" s="54"/>
    </row>
    <row r="717" spans="1:42" ht="1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54"/>
      <c r="AP717" s="54"/>
    </row>
    <row r="718" spans="1:42" ht="1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</row>
    <row r="719" spans="1:42" ht="1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ht="1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</row>
    <row r="721" spans="1:42" ht="1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ht="1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</row>
    <row r="723" spans="1:42" ht="1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</row>
    <row r="724" spans="1:42" ht="1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</row>
    <row r="725" spans="1:42" ht="1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</row>
    <row r="726" spans="1:42" ht="1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</row>
    <row r="727" spans="1:42" ht="1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ht="1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N728" s="40"/>
      <c r="AO728" s="40"/>
      <c r="AP728" s="40"/>
    </row>
    <row r="729" spans="1:42" ht="1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</row>
    <row r="730" spans="1:42" ht="1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</row>
    <row r="731" spans="1:42" ht="1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</row>
    <row r="732" spans="1:42" ht="1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50"/>
      <c r="AP732" s="50"/>
    </row>
    <row r="733" spans="1:42" ht="1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50"/>
      <c r="AP733" s="50"/>
    </row>
    <row r="734" spans="1:42" ht="1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50"/>
      <c r="AP734" s="50"/>
    </row>
    <row r="735" spans="1:42" ht="1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50"/>
      <c r="AP735" s="50"/>
    </row>
    <row r="736" spans="1:42" ht="1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50"/>
      <c r="AP736" s="50"/>
    </row>
    <row r="737" spans="1:42" ht="1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50"/>
      <c r="AP737" s="50"/>
    </row>
    <row r="738" spans="1:42" ht="1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50"/>
      <c r="AP738" s="50"/>
    </row>
    <row r="739" spans="1:42" ht="1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</row>
    <row r="740" spans="1:42" ht="1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</row>
    <row r="741" spans="1:42" ht="1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</row>
    <row r="742" spans="1:42" ht="1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</row>
    <row r="743" spans="1:42" ht="1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</row>
    <row r="744" spans="1:42" ht="1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</row>
    <row r="745" spans="1:42" ht="1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N745" s="40"/>
      <c r="AO745" s="40"/>
      <c r="AP745" s="40"/>
    </row>
    <row r="746" spans="1:42" ht="1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ht="1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ht="1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50"/>
      <c r="AP748" s="50"/>
    </row>
    <row r="749" spans="1:42" ht="1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54"/>
      <c r="AP749" s="54"/>
    </row>
    <row r="750" spans="1:42" ht="1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54"/>
      <c r="AP750" s="54"/>
    </row>
    <row r="751" spans="1:42" ht="1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54"/>
      <c r="AP751" s="54"/>
    </row>
    <row r="752" spans="1:42" ht="1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54"/>
      <c r="AP752" s="54"/>
    </row>
    <row r="753" spans="1:42" ht="1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54"/>
      <c r="AP753" s="54"/>
    </row>
    <row r="754" spans="1:42" ht="1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54"/>
      <c r="AP754" s="54"/>
    </row>
    <row r="755" spans="1:42" ht="1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54"/>
      <c r="AP755" s="54"/>
    </row>
    <row r="756" spans="1:42" ht="1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54"/>
      <c r="AP756" s="54"/>
    </row>
    <row r="757" spans="1:42" ht="1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</row>
    <row r="758" spans="1:42" ht="1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ht="1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ht="1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</row>
    <row r="761" spans="1:42" ht="1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</row>
    <row r="762" spans="1:42" ht="1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</row>
    <row r="763" spans="1:42" ht="1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</row>
    <row r="764" spans="1:42" ht="1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</row>
    <row r="765" spans="1:42" ht="1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</row>
    <row r="766" spans="1:42" ht="1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</row>
    <row r="767" spans="1:42" ht="1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N767" s="40"/>
      <c r="AO767" s="40"/>
      <c r="AP767" s="40"/>
    </row>
    <row r="768" spans="1:42" ht="1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</row>
    <row r="769" spans="1:42" ht="1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</row>
    <row r="770" spans="1:42" ht="1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</row>
    <row r="771" spans="1:42" ht="1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50"/>
      <c r="AP771" s="50"/>
    </row>
    <row r="772" spans="1:42" ht="1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50"/>
      <c r="AP772" s="50"/>
    </row>
    <row r="773" spans="1:42" ht="1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50"/>
      <c r="AP773" s="50"/>
    </row>
    <row r="774" spans="1:42" ht="1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50"/>
      <c r="AP774" s="50"/>
    </row>
    <row r="775" spans="1:42" ht="1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50"/>
      <c r="AP775" s="50"/>
    </row>
    <row r="776" spans="1:42" ht="1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50"/>
      <c r="AP776" s="50"/>
    </row>
    <row r="777" spans="1:42" ht="1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50"/>
      <c r="AP777" s="50"/>
    </row>
    <row r="778" spans="1:42" ht="1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ht="1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</row>
    <row r="780" spans="1:42" ht="1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</row>
    <row r="781" spans="1:42" ht="1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</row>
    <row r="782" spans="1:42" ht="1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</row>
    <row r="783" spans="1:42" ht="1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</row>
    <row r="784" spans="1:42" ht="1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N784" s="40"/>
      <c r="AO784" s="40"/>
      <c r="AP784" s="40"/>
    </row>
    <row r="785" spans="1:42" ht="1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</row>
    <row r="786" spans="1:42" ht="1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</row>
    <row r="787" spans="1:42" ht="1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50"/>
      <c r="AP787" s="50"/>
    </row>
    <row r="788" spans="1:42" ht="1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54"/>
      <c r="AP788" s="54"/>
    </row>
    <row r="789" spans="1:42" ht="1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54"/>
      <c r="AP789" s="54"/>
    </row>
    <row r="790" spans="1:42" ht="1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54"/>
      <c r="AP790" s="54"/>
    </row>
    <row r="791" spans="1:42" ht="1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54"/>
      <c r="AP791" s="54"/>
    </row>
    <row r="792" spans="1:42" ht="1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54"/>
      <c r="AP792" s="54"/>
    </row>
    <row r="793" spans="1:42" ht="1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54"/>
      <c r="AP793" s="54"/>
    </row>
    <row r="794" spans="1:42" ht="1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54"/>
      <c r="AP794" s="54"/>
    </row>
    <row r="795" spans="1:42" ht="1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54"/>
      <c r="AP795" s="54"/>
    </row>
    <row r="796" spans="1:42" ht="1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</row>
    <row r="797" spans="1:42" ht="1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</row>
    <row r="798" spans="1:42" ht="1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</row>
    <row r="799" spans="1:42" ht="1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</row>
    <row r="800" spans="1:42" ht="1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</row>
    <row r="801" spans="1:42" ht="1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</row>
    <row r="802" spans="1:42" ht="1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</row>
    <row r="803" spans="1:42" ht="1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</row>
    <row r="804" spans="1:42" ht="1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</row>
    <row r="805" spans="1:42" ht="1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</row>
    <row r="806" spans="1:42" ht="1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N806" s="40"/>
      <c r="AO806" s="40"/>
      <c r="AP806" s="40"/>
    </row>
    <row r="807" spans="1:42" ht="1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</row>
    <row r="808" spans="1:42" ht="1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</row>
    <row r="809" spans="1:42" ht="1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</row>
    <row r="810" spans="1:42" ht="1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50"/>
      <c r="AP810" s="50"/>
    </row>
    <row r="811" spans="1:42" ht="1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50"/>
      <c r="AP811" s="50"/>
    </row>
    <row r="812" spans="1:42" ht="1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50"/>
      <c r="AP812" s="50"/>
    </row>
    <row r="813" spans="1:42" ht="1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50"/>
      <c r="AP813" s="50"/>
    </row>
    <row r="814" spans="1:42" ht="1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50"/>
      <c r="AP814" s="50"/>
    </row>
    <row r="815" spans="1:42" ht="1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50"/>
      <c r="AP815" s="50"/>
    </row>
    <row r="816" spans="1:42" ht="1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50"/>
      <c r="AP816" s="50"/>
    </row>
    <row r="817" spans="1:42" ht="1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</row>
    <row r="818" spans="1:42" ht="1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</row>
    <row r="819" spans="1:42" ht="1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</row>
    <row r="820" spans="1:42" ht="1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</row>
    <row r="821" spans="1:42" ht="1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</row>
    <row r="822" spans="1:42" ht="1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</row>
    <row r="823" spans="1:42" ht="1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N823" s="40"/>
      <c r="AO823" s="40"/>
      <c r="AP823" s="40"/>
    </row>
    <row r="824" spans="1:42" ht="1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ht="1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ht="1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50"/>
      <c r="AP826" s="50"/>
    </row>
    <row r="827" spans="1:42" ht="1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54"/>
      <c r="AP827" s="54"/>
    </row>
    <row r="828" spans="1:42" ht="1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54"/>
      <c r="AP828" s="54"/>
    </row>
    <row r="829" spans="1:42" ht="1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54"/>
      <c r="AP829" s="54"/>
    </row>
    <row r="830" spans="1:42" ht="1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54"/>
      <c r="AP830" s="54"/>
    </row>
    <row r="831" spans="1:42" ht="1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54"/>
      <c r="AP831" s="54"/>
    </row>
    <row r="832" spans="1:42" ht="1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54"/>
      <c r="AP832" s="54"/>
    </row>
    <row r="833" spans="1:42" ht="1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54"/>
      <c r="AP833" s="54"/>
    </row>
    <row r="834" spans="1:42" ht="1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54"/>
      <c r="AP834" s="54"/>
    </row>
    <row r="835" spans="1:42" ht="1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</row>
    <row r="836" spans="1:42" ht="1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</row>
    <row r="837" spans="1:42" ht="1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</row>
    <row r="838" spans="1:42" ht="1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</row>
    <row r="839" spans="1:42" ht="1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</row>
    <row r="840" spans="1:42" ht="1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</row>
    <row r="841" spans="1:42" ht="1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ht="1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ht="1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ht="1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ht="1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N845" s="40"/>
      <c r="AO845" s="40"/>
      <c r="AP845" s="40"/>
    </row>
    <row r="846" spans="1:42" ht="1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</row>
    <row r="847" spans="1:42" ht="1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</row>
    <row r="848" spans="1:42" ht="1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</row>
    <row r="849" spans="1:42" ht="1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50"/>
      <c r="AP849" s="50"/>
    </row>
    <row r="850" spans="1:42" ht="1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50"/>
      <c r="AP850" s="50"/>
    </row>
    <row r="851" spans="1:42" ht="1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50"/>
      <c r="AP851" s="50"/>
    </row>
    <row r="852" spans="1:42" ht="1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50"/>
      <c r="AP852" s="50"/>
    </row>
    <row r="853" spans="1:42" ht="1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50"/>
      <c r="AP853" s="50"/>
    </row>
    <row r="854" spans="1:42" ht="1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50"/>
      <c r="AP854" s="50"/>
    </row>
    <row r="855" spans="1:42" ht="1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50"/>
      <c r="AP855" s="50"/>
    </row>
    <row r="856" spans="1:42" ht="1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ht="1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ht="1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</row>
    <row r="859" spans="1:42" ht="1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</row>
    <row r="860" spans="1:42" ht="1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</row>
    <row r="861" spans="1:42" ht="1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</row>
    <row r="862" spans="1:42" ht="1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N862" s="40"/>
      <c r="AO862" s="40"/>
      <c r="AP862" s="40"/>
    </row>
    <row r="863" spans="1:42" ht="1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</row>
    <row r="864" spans="1:42" ht="1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</row>
    <row r="865" spans="1:42" ht="1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50"/>
      <c r="AP865" s="50"/>
    </row>
    <row r="866" spans="1:42" ht="1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54"/>
      <c r="AP866" s="54"/>
    </row>
    <row r="867" spans="1:42" ht="1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54"/>
      <c r="AP867" s="54"/>
    </row>
    <row r="868" spans="1:42" ht="1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54"/>
      <c r="AP868" s="54"/>
    </row>
    <row r="869" spans="1:42" ht="1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54"/>
      <c r="AP869" s="54"/>
    </row>
    <row r="870" spans="1:42" ht="1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54"/>
      <c r="AP870" s="54"/>
    </row>
    <row r="871" spans="1:42" ht="1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54"/>
      <c r="AP871" s="54"/>
    </row>
    <row r="872" spans="1:42" ht="1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54"/>
      <c r="AP872" s="54"/>
    </row>
    <row r="873" spans="1:42" ht="1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54"/>
      <c r="AP873" s="54"/>
    </row>
    <row r="874" spans="1:42" ht="1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</row>
    <row r="875" spans="1:42" ht="1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</row>
    <row r="876" spans="1:42" ht="1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</row>
    <row r="877" spans="1:42" ht="1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</row>
    <row r="878" spans="1:42" ht="1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</row>
    <row r="879" spans="1:42" ht="1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</row>
    <row r="880" spans="1:42" ht="1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</row>
    <row r="881" spans="1:42" ht="1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</row>
    <row r="882" spans="1:42" ht="1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</row>
    <row r="883" spans="1:42" ht="1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</row>
    <row r="884" spans="1:42" ht="1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N884" s="40"/>
      <c r="AO884" s="40"/>
      <c r="AP884" s="40"/>
    </row>
    <row r="885" spans="1:42" ht="1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</row>
    <row r="886" spans="1:42" ht="1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</row>
    <row r="887" spans="1:42" ht="1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</row>
    <row r="888" spans="1:42" ht="1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50"/>
      <c r="AP888" s="50"/>
    </row>
    <row r="889" spans="1:42" ht="1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50"/>
      <c r="AP889" s="50"/>
    </row>
    <row r="890" spans="1:42" ht="1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50"/>
      <c r="AP890" s="50"/>
    </row>
    <row r="891" spans="1:42" ht="1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50"/>
      <c r="AP891" s="50"/>
    </row>
    <row r="892" spans="1:42" ht="1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50"/>
      <c r="AP892" s="50"/>
    </row>
    <row r="893" spans="1:42" ht="1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50"/>
      <c r="AP893" s="50"/>
    </row>
    <row r="894" spans="1:42" ht="1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50"/>
      <c r="AP894" s="50"/>
    </row>
    <row r="895" spans="1:42" ht="1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</row>
    <row r="896" spans="1:42" ht="1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ht="1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</row>
    <row r="898" spans="1:42" ht="1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</row>
    <row r="899" spans="1:42" ht="1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</row>
    <row r="900" spans="1:42" ht="1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</row>
    <row r="901" spans="1:42" ht="1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N901" s="40"/>
      <c r="AO901" s="40"/>
      <c r="AP901" s="40"/>
    </row>
    <row r="902" spans="1:42" ht="1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</row>
    <row r="903" spans="1:42" ht="1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</row>
    <row r="904" spans="1:42" ht="1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50"/>
      <c r="AP904" s="50"/>
    </row>
    <row r="905" spans="1:42" ht="1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54"/>
      <c r="AP905" s="54"/>
    </row>
    <row r="906" spans="1:42" ht="1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54"/>
      <c r="AP906" s="54"/>
    </row>
    <row r="907" spans="1:42" ht="1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54"/>
      <c r="AP907" s="54"/>
    </row>
    <row r="908" spans="1:42" ht="1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54"/>
      <c r="AP908" s="54"/>
    </row>
    <row r="909" spans="1:42" ht="1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54"/>
      <c r="AP909" s="54"/>
    </row>
    <row r="910" spans="1:42" ht="1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54"/>
      <c r="AP910" s="54"/>
    </row>
    <row r="911" spans="1:42" ht="1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54"/>
      <c r="AP911" s="54"/>
    </row>
    <row r="912" spans="1:42" ht="1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54"/>
      <c r="AP912" s="54"/>
    </row>
    <row r="913" spans="1:42" ht="1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ht="1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</row>
    <row r="915" spans="1:42" ht="1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ht="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</row>
    <row r="917" spans="1:42" ht="1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ht="1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</row>
    <row r="919" spans="1:42" ht="1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</row>
    <row r="920" spans="1:42" ht="1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</row>
    <row r="921" spans="1:42" ht="1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</row>
    <row r="922" spans="1:42" ht="1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ht="1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N923" s="40"/>
      <c r="AO923" s="40"/>
      <c r="AP923" s="40"/>
    </row>
    <row r="924" spans="1:42" ht="1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</row>
    <row r="925" spans="1:42" ht="1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</row>
    <row r="926" spans="1:42" ht="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ht="1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50"/>
      <c r="AP927" s="50"/>
    </row>
    <row r="928" spans="1:42" ht="1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50"/>
      <c r="AP928" s="50"/>
    </row>
    <row r="929" spans="1:42" ht="1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50"/>
      <c r="AP929" s="50"/>
    </row>
    <row r="930" spans="1:42" ht="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50"/>
      <c r="AP930" s="50"/>
    </row>
    <row r="931" spans="1:42" ht="1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50"/>
      <c r="AP931" s="50"/>
    </row>
    <row r="932" spans="1:42" ht="1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50"/>
      <c r="AP932" s="50"/>
    </row>
    <row r="933" spans="1:42" ht="1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50"/>
      <c r="AP933" s="50"/>
    </row>
    <row r="934" spans="1:42" ht="1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</row>
    <row r="935" spans="1:42" ht="1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</row>
    <row r="936" spans="1:42" ht="1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</row>
    <row r="937" spans="1:42" ht="1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</row>
    <row r="938" spans="1:42" ht="1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</row>
    <row r="939" spans="1:42" ht="1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ht="1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N940" s="40"/>
      <c r="AO940" s="40"/>
      <c r="AP940" s="40"/>
    </row>
    <row r="941" spans="1:42" ht="1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ht="1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ht="1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0"/>
      <c r="AP943" s="50"/>
    </row>
    <row r="944" spans="1:42" ht="1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54"/>
      <c r="AP944" s="54"/>
    </row>
    <row r="945" spans="1:42" ht="1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54"/>
      <c r="AP945" s="54"/>
    </row>
    <row r="946" spans="1:42" ht="1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54"/>
      <c r="AP946" s="54"/>
    </row>
    <row r="947" spans="1:42" ht="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54"/>
      <c r="AP947" s="54"/>
    </row>
    <row r="948" spans="1:42" ht="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54"/>
      <c r="AP948" s="54"/>
    </row>
    <row r="949" spans="1:42" ht="1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54"/>
      <c r="AP949" s="54"/>
    </row>
    <row r="950" spans="1:42" ht="1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54"/>
      <c r="AP950" s="54"/>
    </row>
    <row r="951" spans="1:42" ht="1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54"/>
      <c r="AP951" s="54"/>
    </row>
    <row r="952" spans="1:42" ht="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ht="1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ht="1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ht="1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ht="1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ht="1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</row>
    <row r="958" spans="1:42" ht="1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</row>
    <row r="959" spans="1:42" ht="1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</row>
    <row r="960" spans="1:42" ht="1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</row>
    <row r="961" spans="1:42" ht="1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</row>
    <row r="962" spans="1:42" ht="1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</row>
    <row r="963" spans="1:42" ht="1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</row>
    <row r="964" spans="1:42" ht="1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</row>
    <row r="965" spans="1:42" ht="1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</row>
    <row r="966" spans="1:42" ht="1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</row>
    <row r="967" spans="1:42" ht="1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</row>
    <row r="968" spans="1:42" ht="1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</row>
    <row r="969" spans="1:42" ht="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</row>
    <row r="970" spans="1:42" ht="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</row>
    <row r="971" spans="1:42" ht="1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</row>
    <row r="972" spans="1:42" ht="1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</row>
    <row r="973" spans="1:42" ht="1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</row>
    <row r="974" spans="1:42" ht="1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</row>
    <row r="975" spans="1:42" ht="1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</row>
    <row r="976" spans="1:42" ht="1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</row>
    <row r="977" spans="1:42" ht="1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</row>
    <row r="978" spans="1:42" ht="1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</row>
    <row r="979" spans="1:42" ht="1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</row>
    <row r="980" spans="1:42" ht="1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</row>
    <row r="981" spans="1:42" ht="1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</row>
    <row r="982" spans="1:42" ht="1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</row>
    <row r="983" spans="1:42" ht="1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</row>
    <row r="984" spans="1:42" ht="1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</row>
    <row r="985" spans="1:42" ht="1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</row>
  </sheetData>
  <mergeCells count="743">
    <mergeCell ref="AF80:AF81"/>
    <mergeCell ref="AF16:AF17"/>
    <mergeCell ref="AF33:AF34"/>
    <mergeCell ref="AF50:AF51"/>
    <mergeCell ref="AF67:AF68"/>
    <mergeCell ref="AF31:AF32"/>
    <mergeCell ref="AF38:AF39"/>
    <mergeCell ref="AF40:AF41"/>
    <mergeCell ref="AF42:AF43"/>
    <mergeCell ref="AF44:AF45"/>
    <mergeCell ref="AF46:AF47"/>
    <mergeCell ref="AF48:AF49"/>
    <mergeCell ref="D3:F3"/>
    <mergeCell ref="G3:I3"/>
    <mergeCell ref="J3:L3"/>
    <mergeCell ref="M3:O3"/>
    <mergeCell ref="P3:R3"/>
    <mergeCell ref="S3:U3"/>
    <mergeCell ref="V3:X3"/>
    <mergeCell ref="AE4:AE5"/>
    <mergeCell ref="AG4:AG5"/>
    <mergeCell ref="D4:F5"/>
    <mergeCell ref="AF4:AF5"/>
    <mergeCell ref="AH4:AH5"/>
    <mergeCell ref="AI4:AI5"/>
    <mergeCell ref="AJ4:AJ5"/>
    <mergeCell ref="AK4:AK5"/>
    <mergeCell ref="V4:X4"/>
    <mergeCell ref="Y4:Y5"/>
    <mergeCell ref="Z4:Z5"/>
    <mergeCell ref="AA4:AA5"/>
    <mergeCell ref="AB4:AB5"/>
    <mergeCell ref="AC4:AC5"/>
    <mergeCell ref="AD4:AD5"/>
    <mergeCell ref="C8:C9"/>
    <mergeCell ref="D8:F8"/>
    <mergeCell ref="AC6:AC7"/>
    <mergeCell ref="AD6:AD7"/>
    <mergeCell ref="AE6:AE7"/>
    <mergeCell ref="AG6:AG7"/>
    <mergeCell ref="AH6:AH7"/>
    <mergeCell ref="AI6:AI7"/>
    <mergeCell ref="AE8:AE9"/>
    <mergeCell ref="AG8:AG9"/>
    <mergeCell ref="AH8:AH9"/>
    <mergeCell ref="AI8:AI9"/>
    <mergeCell ref="G8:I8"/>
    <mergeCell ref="J8:L9"/>
    <mergeCell ref="M8:O8"/>
    <mergeCell ref="P8:R8"/>
    <mergeCell ref="S8:U8"/>
    <mergeCell ref="AF6:AF7"/>
    <mergeCell ref="AF8:AF9"/>
    <mergeCell ref="AJ6:AJ7"/>
    <mergeCell ref="AK6:AK7"/>
    <mergeCell ref="M6:O6"/>
    <mergeCell ref="P6:R6"/>
    <mergeCell ref="V6:X6"/>
    <mergeCell ref="Y6:Y7"/>
    <mergeCell ref="Z6:Z7"/>
    <mergeCell ref="AA6:AA7"/>
    <mergeCell ref="AB6:AB7"/>
    <mergeCell ref="AJ8:AJ9"/>
    <mergeCell ref="AK8:AK9"/>
    <mergeCell ref="V8:X8"/>
    <mergeCell ref="Y8:Y9"/>
    <mergeCell ref="Z8:Z9"/>
    <mergeCell ref="AA8:AA9"/>
    <mergeCell ref="AB8:AB9"/>
    <mergeCell ref="AC8:AC9"/>
    <mergeCell ref="AD8:AD9"/>
    <mergeCell ref="V12:X12"/>
    <mergeCell ref="Y12:Y13"/>
    <mergeCell ref="Z12:Z13"/>
    <mergeCell ref="AA12:AA13"/>
    <mergeCell ref="AB12:AB13"/>
    <mergeCell ref="AC12:AC13"/>
    <mergeCell ref="AD12:AD13"/>
    <mergeCell ref="C12:C13"/>
    <mergeCell ref="D12:F12"/>
    <mergeCell ref="G12:I12"/>
    <mergeCell ref="J12:L12"/>
    <mergeCell ref="M12:O12"/>
    <mergeCell ref="P12:R13"/>
    <mergeCell ref="S12:U12"/>
    <mergeCell ref="P14:R14"/>
    <mergeCell ref="S14:U15"/>
    <mergeCell ref="AE14:AE15"/>
    <mergeCell ref="AG14:AG15"/>
    <mergeCell ref="V14:X14"/>
    <mergeCell ref="Y14:Y15"/>
    <mergeCell ref="Z14:Z15"/>
    <mergeCell ref="AA14:AA15"/>
    <mergeCell ref="AB14:AB15"/>
    <mergeCell ref="AC14:AC15"/>
    <mergeCell ref="AD14:AD15"/>
    <mergeCell ref="AF14:AF15"/>
    <mergeCell ref="C4:C5"/>
    <mergeCell ref="G4:I4"/>
    <mergeCell ref="J4:L4"/>
    <mergeCell ref="M4:O4"/>
    <mergeCell ref="P4:R4"/>
    <mergeCell ref="S4:U4"/>
    <mergeCell ref="C6:C7"/>
    <mergeCell ref="S6:U6"/>
    <mergeCell ref="G6:I7"/>
    <mergeCell ref="J6:L6"/>
    <mergeCell ref="D6:F6"/>
    <mergeCell ref="AI10:AI11"/>
    <mergeCell ref="AJ10:AJ11"/>
    <mergeCell ref="AK10:AK11"/>
    <mergeCell ref="V10:X10"/>
    <mergeCell ref="Y10:Y11"/>
    <mergeCell ref="Z10:Z11"/>
    <mergeCell ref="AA10:AA11"/>
    <mergeCell ref="AB10:AB11"/>
    <mergeCell ref="AC10:AC11"/>
    <mergeCell ref="AD10:AD11"/>
    <mergeCell ref="AF10:AF11"/>
    <mergeCell ref="C10:C11"/>
    <mergeCell ref="D10:F10"/>
    <mergeCell ref="G10:I10"/>
    <mergeCell ref="J10:L10"/>
    <mergeCell ref="M10:O11"/>
    <mergeCell ref="P10:R10"/>
    <mergeCell ref="S10:U10"/>
    <mergeCell ref="AH14:AH15"/>
    <mergeCell ref="AH16:AH17"/>
    <mergeCell ref="C16:C17"/>
    <mergeCell ref="D16:F16"/>
    <mergeCell ref="G16:I16"/>
    <mergeCell ref="J16:L16"/>
    <mergeCell ref="M16:O16"/>
    <mergeCell ref="P16:R16"/>
    <mergeCell ref="S16:U16"/>
    <mergeCell ref="AE10:AE11"/>
    <mergeCell ref="AG10:AG11"/>
    <mergeCell ref="AH10:AH11"/>
    <mergeCell ref="C14:C15"/>
    <mergeCell ref="D14:F14"/>
    <mergeCell ref="G14:I14"/>
    <mergeCell ref="J14:L14"/>
    <mergeCell ref="M14:O14"/>
    <mergeCell ref="AH25:AH26"/>
    <mergeCell ref="AI25:AI26"/>
    <mergeCell ref="AJ25:AJ26"/>
    <mergeCell ref="AK25:AK26"/>
    <mergeCell ref="AJ16:AJ17"/>
    <mergeCell ref="AK16:AK17"/>
    <mergeCell ref="AE12:AE13"/>
    <mergeCell ref="AG12:AG13"/>
    <mergeCell ref="AH12:AH13"/>
    <mergeCell ref="AI12:AI13"/>
    <mergeCell ref="AJ12:AJ13"/>
    <mergeCell ref="AK12:AK13"/>
    <mergeCell ref="AK14:AK15"/>
    <mergeCell ref="AE16:AE17"/>
    <mergeCell ref="AG16:AG17"/>
    <mergeCell ref="AI14:AI15"/>
    <mergeCell ref="AJ14:AJ15"/>
    <mergeCell ref="AF12:AF13"/>
    <mergeCell ref="AI18:AI19"/>
    <mergeCell ref="AG21:AG22"/>
    <mergeCell ref="AH21:AH22"/>
    <mergeCell ref="AI21:AI22"/>
    <mergeCell ref="AI16:AI17"/>
    <mergeCell ref="AF21:AF22"/>
    <mergeCell ref="AH27:AH28"/>
    <mergeCell ref="AH29:AH30"/>
    <mergeCell ref="AI29:AI30"/>
    <mergeCell ref="AJ29:AJ30"/>
    <mergeCell ref="AK29:AK30"/>
    <mergeCell ref="AE29:AE30"/>
    <mergeCell ref="AG29:AG30"/>
    <mergeCell ref="V29:X29"/>
    <mergeCell ref="Z29:Z30"/>
    <mergeCell ref="AA29:AA30"/>
    <mergeCell ref="AB29:AB30"/>
    <mergeCell ref="AC29:AC30"/>
    <mergeCell ref="AD29:AD30"/>
    <mergeCell ref="AF29:AF30"/>
    <mergeCell ref="Y29:Y30"/>
    <mergeCell ref="AI27:AI28"/>
    <mergeCell ref="AJ27:AJ28"/>
    <mergeCell ref="AK27:AK28"/>
    <mergeCell ref="Y27:Y28"/>
    <mergeCell ref="Z27:Z28"/>
    <mergeCell ref="AA27:AA28"/>
    <mergeCell ref="AB27:AB28"/>
    <mergeCell ref="AC27:AC28"/>
    <mergeCell ref="AD27:AD28"/>
    <mergeCell ref="V16:X17"/>
    <mergeCell ref="Y16:Y17"/>
    <mergeCell ref="Z16:Z17"/>
    <mergeCell ref="AA16:AA17"/>
    <mergeCell ref="AB16:AB17"/>
    <mergeCell ref="AC16:AC17"/>
    <mergeCell ref="AD16:AD17"/>
    <mergeCell ref="AD21:AD22"/>
    <mergeCell ref="AE21:AE22"/>
    <mergeCell ref="V20:X20"/>
    <mergeCell ref="V21:X21"/>
    <mergeCell ref="AJ21:AJ22"/>
    <mergeCell ref="AK21:AK22"/>
    <mergeCell ref="AE23:AE24"/>
    <mergeCell ref="AG23:AG24"/>
    <mergeCell ref="AH23:AH24"/>
    <mergeCell ref="AI23:AI24"/>
    <mergeCell ref="AJ23:AJ24"/>
    <mergeCell ref="AK23:AK24"/>
    <mergeCell ref="Y21:Y22"/>
    <mergeCell ref="Y23:Y24"/>
    <mergeCell ref="Z23:Z24"/>
    <mergeCell ref="AA23:AA24"/>
    <mergeCell ref="AB23:AB24"/>
    <mergeCell ref="AC23:AC24"/>
    <mergeCell ref="AD23:AD24"/>
    <mergeCell ref="Z21:Z22"/>
    <mergeCell ref="AA21:AA22"/>
    <mergeCell ref="AB21:AB22"/>
    <mergeCell ref="AC21:AC22"/>
    <mergeCell ref="AF23:AF24"/>
    <mergeCell ref="D37:F37"/>
    <mergeCell ref="G37:I37"/>
    <mergeCell ref="J37:L37"/>
    <mergeCell ref="M37:O37"/>
    <mergeCell ref="P37:R37"/>
    <mergeCell ref="S37:U37"/>
    <mergeCell ref="V37:X37"/>
    <mergeCell ref="AH33:AH34"/>
    <mergeCell ref="AI33:AI34"/>
    <mergeCell ref="G33:I33"/>
    <mergeCell ref="J33:L33"/>
    <mergeCell ref="M33:O33"/>
    <mergeCell ref="P33:R33"/>
    <mergeCell ref="S33:U33"/>
    <mergeCell ref="AJ33:AJ34"/>
    <mergeCell ref="AK33:AK34"/>
    <mergeCell ref="V31:X31"/>
    <mergeCell ref="AE31:AE32"/>
    <mergeCell ref="AG31:AG32"/>
    <mergeCell ref="AH31:AH32"/>
    <mergeCell ref="AI31:AI32"/>
    <mergeCell ref="AJ31:AJ32"/>
    <mergeCell ref="AK31:AK32"/>
    <mergeCell ref="Y31:Y32"/>
    <mergeCell ref="AE33:AE34"/>
    <mergeCell ref="AG33:AG34"/>
    <mergeCell ref="V33:X34"/>
    <mergeCell ref="Y33:Y34"/>
    <mergeCell ref="Z33:Z34"/>
    <mergeCell ref="AA33:AA34"/>
    <mergeCell ref="AB33:AB34"/>
    <mergeCell ref="AC33:AC34"/>
    <mergeCell ref="AD33:AD34"/>
    <mergeCell ref="AE38:AE39"/>
    <mergeCell ref="AG38:AG39"/>
    <mergeCell ref="AH38:AH39"/>
    <mergeCell ref="AI38:AI39"/>
    <mergeCell ref="AJ38:AJ39"/>
    <mergeCell ref="AK38:AK39"/>
    <mergeCell ref="V38:X38"/>
    <mergeCell ref="Y38:Y39"/>
    <mergeCell ref="Z38:Z39"/>
    <mergeCell ref="AA38:AA39"/>
    <mergeCell ref="AB38:AB39"/>
    <mergeCell ref="AC38:AC39"/>
    <mergeCell ref="AD38:AD39"/>
    <mergeCell ref="D38:F39"/>
    <mergeCell ref="D40:F40"/>
    <mergeCell ref="C42:C43"/>
    <mergeCell ref="D42:F42"/>
    <mergeCell ref="AC40:AC41"/>
    <mergeCell ref="AD40:AD41"/>
    <mergeCell ref="AE40:AE41"/>
    <mergeCell ref="AG40:AG41"/>
    <mergeCell ref="AH40:AH41"/>
    <mergeCell ref="AE42:AE43"/>
    <mergeCell ref="AG42:AG43"/>
    <mergeCell ref="AH42:AH43"/>
    <mergeCell ref="C38:C39"/>
    <mergeCell ref="G38:I38"/>
    <mergeCell ref="J38:L38"/>
    <mergeCell ref="M38:O38"/>
    <mergeCell ref="P38:R38"/>
    <mergeCell ref="S38:U38"/>
    <mergeCell ref="C40:C41"/>
    <mergeCell ref="G40:I41"/>
    <mergeCell ref="J40:L40"/>
    <mergeCell ref="G42:I42"/>
    <mergeCell ref="J42:L43"/>
    <mergeCell ref="M42:O42"/>
    <mergeCell ref="AD42:AD43"/>
    <mergeCell ref="AI40:AI41"/>
    <mergeCell ref="AJ40:AJ41"/>
    <mergeCell ref="AK40:AK41"/>
    <mergeCell ref="M40:O40"/>
    <mergeCell ref="P40:R40"/>
    <mergeCell ref="V40:X40"/>
    <mergeCell ref="Y40:Y41"/>
    <mergeCell ref="Z40:Z41"/>
    <mergeCell ref="AA40:AA41"/>
    <mergeCell ref="AB40:AB41"/>
    <mergeCell ref="S40:U40"/>
    <mergeCell ref="P42:R42"/>
    <mergeCell ref="S42:U42"/>
    <mergeCell ref="AI42:AI43"/>
    <mergeCell ref="AJ42:AJ43"/>
    <mergeCell ref="AK42:AK43"/>
    <mergeCell ref="V42:X42"/>
    <mergeCell ref="Y42:Y43"/>
    <mergeCell ref="Z42:Z43"/>
    <mergeCell ref="AA42:AA43"/>
    <mergeCell ref="AB42:AB43"/>
    <mergeCell ref="AC42:AC43"/>
    <mergeCell ref="AE44:AE45"/>
    <mergeCell ref="AG44:AG45"/>
    <mergeCell ref="AH44:AH45"/>
    <mergeCell ref="AI44:AI45"/>
    <mergeCell ref="AJ44:AJ45"/>
    <mergeCell ref="AK44:AK45"/>
    <mergeCell ref="V44:X44"/>
    <mergeCell ref="Y44:Y45"/>
    <mergeCell ref="Z44:Z45"/>
    <mergeCell ref="AA44:AA45"/>
    <mergeCell ref="AB44:AB45"/>
    <mergeCell ref="AC44:AC45"/>
    <mergeCell ref="AD44:AD45"/>
    <mergeCell ref="C44:C45"/>
    <mergeCell ref="D44:F44"/>
    <mergeCell ref="G44:I44"/>
    <mergeCell ref="J44:L44"/>
    <mergeCell ref="M44:O45"/>
    <mergeCell ref="P44:R44"/>
    <mergeCell ref="S44:U44"/>
    <mergeCell ref="C50:C51"/>
    <mergeCell ref="D50:F50"/>
    <mergeCell ref="G50:I50"/>
    <mergeCell ref="J50:L50"/>
    <mergeCell ref="M50:O50"/>
    <mergeCell ref="P50:R50"/>
    <mergeCell ref="S50:U50"/>
    <mergeCell ref="C48:C49"/>
    <mergeCell ref="D48:F48"/>
    <mergeCell ref="G48:I48"/>
    <mergeCell ref="J48:L48"/>
    <mergeCell ref="M48:O48"/>
    <mergeCell ref="P48:R48"/>
    <mergeCell ref="S48:U49"/>
    <mergeCell ref="C46:C47"/>
    <mergeCell ref="D46:F46"/>
    <mergeCell ref="G46:I46"/>
    <mergeCell ref="AH50:AH51"/>
    <mergeCell ref="AI50:AI51"/>
    <mergeCell ref="AJ50:AJ51"/>
    <mergeCell ref="AK50:AK51"/>
    <mergeCell ref="AE46:AE47"/>
    <mergeCell ref="AG46:AG47"/>
    <mergeCell ref="AH46:AH47"/>
    <mergeCell ref="AI46:AI47"/>
    <mergeCell ref="AJ46:AJ47"/>
    <mergeCell ref="AK46:AK47"/>
    <mergeCell ref="AK48:AK49"/>
    <mergeCell ref="AE50:AE51"/>
    <mergeCell ref="AG50:AG51"/>
    <mergeCell ref="AE48:AE49"/>
    <mergeCell ref="AG48:AG49"/>
    <mergeCell ref="AI48:AI49"/>
    <mergeCell ref="AJ48:AJ49"/>
    <mergeCell ref="AH48:AH49"/>
    <mergeCell ref="AJ55:AJ56"/>
    <mergeCell ref="AK55:AK56"/>
    <mergeCell ref="M55:O55"/>
    <mergeCell ref="P55:R55"/>
    <mergeCell ref="Y55:Y56"/>
    <mergeCell ref="Z55:Z56"/>
    <mergeCell ref="AA55:AA56"/>
    <mergeCell ref="AB55:AB56"/>
    <mergeCell ref="AC55:AC56"/>
    <mergeCell ref="AF55:AF56"/>
    <mergeCell ref="AJ57:AJ58"/>
    <mergeCell ref="AK57:AK58"/>
    <mergeCell ref="M57:O57"/>
    <mergeCell ref="P57:R57"/>
    <mergeCell ref="Y57:Y58"/>
    <mergeCell ref="Z57:Z58"/>
    <mergeCell ref="AA57:AA58"/>
    <mergeCell ref="AB57:AB58"/>
    <mergeCell ref="AC57:AC58"/>
    <mergeCell ref="AF57:AF58"/>
    <mergeCell ref="D55:F56"/>
    <mergeCell ref="D57:F57"/>
    <mergeCell ref="AD57:AD58"/>
    <mergeCell ref="AE57:AE58"/>
    <mergeCell ref="AG57:AG58"/>
    <mergeCell ref="AE55:AE56"/>
    <mergeCell ref="AG55:AG56"/>
    <mergeCell ref="AH57:AH58"/>
    <mergeCell ref="AI57:AI58"/>
    <mergeCell ref="AH55:AH56"/>
    <mergeCell ref="AI55:AI56"/>
    <mergeCell ref="C57:C58"/>
    <mergeCell ref="AE59:AE60"/>
    <mergeCell ref="AG59:AG60"/>
    <mergeCell ref="G57:I58"/>
    <mergeCell ref="J57:L57"/>
    <mergeCell ref="C59:C60"/>
    <mergeCell ref="D59:F59"/>
    <mergeCell ref="G59:I59"/>
    <mergeCell ref="J59:L60"/>
    <mergeCell ref="M59:O59"/>
    <mergeCell ref="AF59:AF60"/>
    <mergeCell ref="AH59:AH60"/>
    <mergeCell ref="AI59:AI60"/>
    <mergeCell ref="AJ59:AJ60"/>
    <mergeCell ref="AK59:AK60"/>
    <mergeCell ref="P59:R59"/>
    <mergeCell ref="Y59:Y60"/>
    <mergeCell ref="Z59:Z60"/>
    <mergeCell ref="AA59:AA60"/>
    <mergeCell ref="AB59:AB60"/>
    <mergeCell ref="AC59:AC60"/>
    <mergeCell ref="AD59:AD60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AG61:AG62"/>
    <mergeCell ref="AF61:AF62"/>
    <mergeCell ref="C67:C68"/>
    <mergeCell ref="C63:C64"/>
    <mergeCell ref="D63:F63"/>
    <mergeCell ref="G63:I63"/>
    <mergeCell ref="J63:L63"/>
    <mergeCell ref="M63:O63"/>
    <mergeCell ref="P63:R64"/>
    <mergeCell ref="AH61:AH62"/>
    <mergeCell ref="C65:C66"/>
    <mergeCell ref="D65:F65"/>
    <mergeCell ref="G65:I65"/>
    <mergeCell ref="J65:L65"/>
    <mergeCell ref="M65:O65"/>
    <mergeCell ref="V65:X65"/>
    <mergeCell ref="AC65:AC66"/>
    <mergeCell ref="AD65:AD66"/>
    <mergeCell ref="AE65:AE66"/>
    <mergeCell ref="AG65:AG66"/>
    <mergeCell ref="AH65:AH66"/>
    <mergeCell ref="AF63:AF64"/>
    <mergeCell ref="AF65:AF66"/>
    <mergeCell ref="AJ67:AJ68"/>
    <mergeCell ref="AK67:AK68"/>
    <mergeCell ref="Y63:Y64"/>
    <mergeCell ref="G67:I67"/>
    <mergeCell ref="J67:L67"/>
    <mergeCell ref="M67:O67"/>
    <mergeCell ref="P67:R67"/>
    <mergeCell ref="Y67:Y68"/>
    <mergeCell ref="Z67:Z68"/>
    <mergeCell ref="Y65:Y66"/>
    <mergeCell ref="Z65:Z66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AG63:AG64"/>
    <mergeCell ref="S63:U63"/>
    <mergeCell ref="V63:X63"/>
    <mergeCell ref="C33:C34"/>
    <mergeCell ref="D33:F33"/>
    <mergeCell ref="D71:F71"/>
    <mergeCell ref="G71:I71"/>
    <mergeCell ref="M71:O71"/>
    <mergeCell ref="P71:R71"/>
    <mergeCell ref="C76:C77"/>
    <mergeCell ref="D76:F76"/>
    <mergeCell ref="G76:I76"/>
    <mergeCell ref="J76:L77"/>
    <mergeCell ref="M76:O76"/>
    <mergeCell ref="P76:R76"/>
    <mergeCell ref="C61:C62"/>
    <mergeCell ref="D61:F61"/>
    <mergeCell ref="G61:I61"/>
    <mergeCell ref="J61:L61"/>
    <mergeCell ref="M61:O62"/>
    <mergeCell ref="P61:R61"/>
    <mergeCell ref="D54:F54"/>
    <mergeCell ref="G54:I54"/>
    <mergeCell ref="J54:L54"/>
    <mergeCell ref="M54:O54"/>
    <mergeCell ref="P54:R54"/>
    <mergeCell ref="C55:C56"/>
    <mergeCell ref="C27:C28"/>
    <mergeCell ref="D27:F27"/>
    <mergeCell ref="G27:I27"/>
    <mergeCell ref="J27:L27"/>
    <mergeCell ref="M27:O28"/>
    <mergeCell ref="P27:R27"/>
    <mergeCell ref="S27:U27"/>
    <mergeCell ref="C29:C30"/>
    <mergeCell ref="D29:F29"/>
    <mergeCell ref="G29:I29"/>
    <mergeCell ref="J29:L29"/>
    <mergeCell ref="M29:O29"/>
    <mergeCell ref="P29:R30"/>
    <mergeCell ref="S29:U29"/>
    <mergeCell ref="V23:X23"/>
    <mergeCell ref="AE25:AE26"/>
    <mergeCell ref="AG25:AG26"/>
    <mergeCell ref="Z31:Z32"/>
    <mergeCell ref="AA31:AA32"/>
    <mergeCell ref="AB31:AB32"/>
    <mergeCell ref="AC31:AC32"/>
    <mergeCell ref="AD31:AD32"/>
    <mergeCell ref="V25:X25"/>
    <mergeCell ref="V27:X27"/>
    <mergeCell ref="AE27:AE28"/>
    <mergeCell ref="AG27:AG28"/>
    <mergeCell ref="Y25:Y26"/>
    <mergeCell ref="AF25:AF26"/>
    <mergeCell ref="AF27:AF28"/>
    <mergeCell ref="Z25:Z26"/>
    <mergeCell ref="AA25:AA26"/>
    <mergeCell ref="AB25:AB26"/>
    <mergeCell ref="AC25:AC26"/>
    <mergeCell ref="AD25:AD26"/>
    <mergeCell ref="M21:O21"/>
    <mergeCell ref="J23:L23"/>
    <mergeCell ref="M23:O23"/>
    <mergeCell ref="P23:R23"/>
    <mergeCell ref="S23:U23"/>
    <mergeCell ref="P21:R21"/>
    <mergeCell ref="S21:U21"/>
    <mergeCell ref="D20:F20"/>
    <mergeCell ref="J20:L20"/>
    <mergeCell ref="M20:O20"/>
    <mergeCell ref="P20:R20"/>
    <mergeCell ref="S20:U20"/>
    <mergeCell ref="G20:I20"/>
    <mergeCell ref="G23:I24"/>
    <mergeCell ref="J46:L46"/>
    <mergeCell ref="M46:O46"/>
    <mergeCell ref="P46:R47"/>
    <mergeCell ref="S46:U46"/>
    <mergeCell ref="C21:C22"/>
    <mergeCell ref="D21:F22"/>
    <mergeCell ref="G25:I25"/>
    <mergeCell ref="J25:L26"/>
    <mergeCell ref="M25:O25"/>
    <mergeCell ref="P25:R25"/>
    <mergeCell ref="S25:U25"/>
    <mergeCell ref="C31:C32"/>
    <mergeCell ref="D31:F31"/>
    <mergeCell ref="G31:I31"/>
    <mergeCell ref="J31:L31"/>
    <mergeCell ref="M31:O31"/>
    <mergeCell ref="P31:R31"/>
    <mergeCell ref="S31:U32"/>
    <mergeCell ref="G21:I21"/>
    <mergeCell ref="C23:C24"/>
    <mergeCell ref="D23:F23"/>
    <mergeCell ref="C25:C26"/>
    <mergeCell ref="D25:F25"/>
    <mergeCell ref="J21:L21"/>
    <mergeCell ref="V46:X46"/>
    <mergeCell ref="Y46:Y47"/>
    <mergeCell ref="Z46:Z47"/>
    <mergeCell ref="AA46:AA47"/>
    <mergeCell ref="AB46:AB47"/>
    <mergeCell ref="AC46:AC47"/>
    <mergeCell ref="AD46:AD47"/>
    <mergeCell ref="S59:U59"/>
    <mergeCell ref="V59:X59"/>
    <mergeCell ref="V48:X48"/>
    <mergeCell ref="Y48:Y49"/>
    <mergeCell ref="Z48:Z49"/>
    <mergeCell ref="AA48:AA49"/>
    <mergeCell ref="AB48:AB49"/>
    <mergeCell ref="AC48:AC49"/>
    <mergeCell ref="AD48:AD49"/>
    <mergeCell ref="V50:X51"/>
    <mergeCell ref="Y50:Y51"/>
    <mergeCell ref="Z50:Z51"/>
    <mergeCell ref="AA50:AA51"/>
    <mergeCell ref="AB50:AB51"/>
    <mergeCell ref="AC50:AC51"/>
    <mergeCell ref="AD50:AD51"/>
    <mergeCell ref="S54:U54"/>
    <mergeCell ref="V54:X54"/>
    <mergeCell ref="G55:I55"/>
    <mergeCell ref="J55:L55"/>
    <mergeCell ref="S55:U55"/>
    <mergeCell ref="V55:X55"/>
    <mergeCell ref="AD55:AD56"/>
    <mergeCell ref="S57:U57"/>
    <mergeCell ref="V57:X57"/>
    <mergeCell ref="S61:U61"/>
    <mergeCell ref="V61:X61"/>
    <mergeCell ref="Y61:Y62"/>
    <mergeCell ref="AI65:AI66"/>
    <mergeCell ref="D67:F67"/>
    <mergeCell ref="P65:R65"/>
    <mergeCell ref="S65:U66"/>
    <mergeCell ref="AA67:AA68"/>
    <mergeCell ref="AB67:AB68"/>
    <mergeCell ref="AC67:AC68"/>
    <mergeCell ref="AD67:AD68"/>
    <mergeCell ref="AE67:AE68"/>
    <mergeCell ref="AG67:AG68"/>
    <mergeCell ref="AH67:AH68"/>
    <mergeCell ref="AI67:AI68"/>
    <mergeCell ref="AJ65:AJ66"/>
    <mergeCell ref="AK65:AK66"/>
    <mergeCell ref="S67:U67"/>
    <mergeCell ref="V67:X68"/>
    <mergeCell ref="J71:L71"/>
    <mergeCell ref="S71:U71"/>
    <mergeCell ref="C72:C73"/>
    <mergeCell ref="D72:F73"/>
    <mergeCell ref="G72:I72"/>
    <mergeCell ref="J72:L72"/>
    <mergeCell ref="M72:O72"/>
    <mergeCell ref="P72:R72"/>
    <mergeCell ref="S72:U72"/>
    <mergeCell ref="Y72:Y73"/>
    <mergeCell ref="Z72:Z73"/>
    <mergeCell ref="AA72:AA73"/>
    <mergeCell ref="AB72:AB73"/>
    <mergeCell ref="AC72:AC73"/>
    <mergeCell ref="AD72:AD73"/>
    <mergeCell ref="AE72:AE73"/>
    <mergeCell ref="AG72:AG73"/>
    <mergeCell ref="AH72:AH73"/>
    <mergeCell ref="AA65:AA66"/>
    <mergeCell ref="AB65:AB66"/>
    <mergeCell ref="AJ72:AJ73"/>
    <mergeCell ref="AK72:AK73"/>
    <mergeCell ref="C74:C75"/>
    <mergeCell ref="D74:F74"/>
    <mergeCell ref="G74:I75"/>
    <mergeCell ref="J74:L74"/>
    <mergeCell ref="M74:O74"/>
    <mergeCell ref="P74:R74"/>
    <mergeCell ref="S74:U74"/>
    <mergeCell ref="Y74:Y75"/>
    <mergeCell ref="Z74:Z75"/>
    <mergeCell ref="AA74:AA75"/>
    <mergeCell ref="AB74:AB75"/>
    <mergeCell ref="AC74:AC75"/>
    <mergeCell ref="AD74:AD75"/>
    <mergeCell ref="AE74:AE75"/>
    <mergeCell ref="AG74:AG75"/>
    <mergeCell ref="AH74:AH75"/>
    <mergeCell ref="AI74:AI75"/>
    <mergeCell ref="AJ74:AJ75"/>
    <mergeCell ref="AK74:AK75"/>
    <mergeCell ref="AF72:AF73"/>
    <mergeCell ref="AF74:AF75"/>
    <mergeCell ref="S76:U76"/>
    <mergeCell ref="Y76:Y77"/>
    <mergeCell ref="Z76:Z77"/>
    <mergeCell ref="AA76:AA77"/>
    <mergeCell ref="AB76:AB77"/>
    <mergeCell ref="AC76:AC77"/>
    <mergeCell ref="AD76:AD77"/>
    <mergeCell ref="AE76:AE77"/>
    <mergeCell ref="AI72:AI73"/>
    <mergeCell ref="AF76:AF77"/>
    <mergeCell ref="AA78:AA79"/>
    <mergeCell ref="AB78:AB79"/>
    <mergeCell ref="AC78:AC79"/>
    <mergeCell ref="AD78:AD79"/>
    <mergeCell ref="AE78:AE79"/>
    <mergeCell ref="AG78:AG79"/>
    <mergeCell ref="AH78:AH79"/>
    <mergeCell ref="AI78:AI79"/>
    <mergeCell ref="AJ78:AJ79"/>
    <mergeCell ref="AF78:AF79"/>
    <mergeCell ref="C78:C79"/>
    <mergeCell ref="D78:F78"/>
    <mergeCell ref="G78:I78"/>
    <mergeCell ref="J78:L78"/>
    <mergeCell ref="M78:O79"/>
    <mergeCell ref="P78:R78"/>
    <mergeCell ref="S78:U78"/>
    <mergeCell ref="Y78:Y79"/>
    <mergeCell ref="Z78:Z79"/>
    <mergeCell ref="AH80:AH81"/>
    <mergeCell ref="AI80:AI81"/>
    <mergeCell ref="AJ80:AJ81"/>
    <mergeCell ref="AK80:AK81"/>
    <mergeCell ref="AG76:AG77"/>
    <mergeCell ref="AH76:AH77"/>
    <mergeCell ref="AI76:AI77"/>
    <mergeCell ref="AJ76:AJ77"/>
    <mergeCell ref="AK76:AK77"/>
    <mergeCell ref="C82:C83"/>
    <mergeCell ref="D82:F82"/>
    <mergeCell ref="G82:I82"/>
    <mergeCell ref="J82:L82"/>
    <mergeCell ref="M82:O82"/>
    <mergeCell ref="P82:R82"/>
    <mergeCell ref="S82:U83"/>
    <mergeCell ref="Y82:Y83"/>
    <mergeCell ref="AK78:AK79"/>
    <mergeCell ref="C80:C81"/>
    <mergeCell ref="D80:F80"/>
    <mergeCell ref="G80:I80"/>
    <mergeCell ref="J80:L80"/>
    <mergeCell ref="M80:O80"/>
    <mergeCell ref="P80:R81"/>
    <mergeCell ref="S80:U80"/>
    <mergeCell ref="Y80:Y81"/>
    <mergeCell ref="Z80:Z81"/>
    <mergeCell ref="AA80:AA81"/>
    <mergeCell ref="AB80:AB81"/>
    <mergeCell ref="AC80:AC81"/>
    <mergeCell ref="AD80:AD81"/>
    <mergeCell ref="AE80:AE81"/>
    <mergeCell ref="AG80:AG81"/>
    <mergeCell ref="AJ82:AJ83"/>
    <mergeCell ref="AK82:AK83"/>
    <mergeCell ref="Z82:Z83"/>
    <mergeCell ref="AA82:AA83"/>
    <mergeCell ref="AB82:AB83"/>
    <mergeCell ref="AC82:AC83"/>
    <mergeCell ref="AD82:AD83"/>
    <mergeCell ref="AE82:AE83"/>
    <mergeCell ref="AG82:AG83"/>
    <mergeCell ref="AH82:AH83"/>
    <mergeCell ref="AI82:AI83"/>
    <mergeCell ref="AF82:AF83"/>
  </mergeCells>
  <phoneticPr fontId="18"/>
  <printOptions horizontalCentered="1"/>
  <pageMargins left="0.25" right="0.25" top="0.75" bottom="0.75" header="0" footer="0"/>
  <pageSetup paperSize="9" scale="54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R973"/>
  <sheetViews>
    <sheetView tabSelected="1" topLeftCell="A19" workbookViewId="0">
      <pane xSplit="3" topLeftCell="AG1" activePane="topRight" state="frozen"/>
      <selection pane="topRight" activeCell="AN29" sqref="AN29"/>
    </sheetView>
  </sheetViews>
  <sheetFormatPr baseColWidth="10" defaultColWidth="12.6640625" defaultRowHeight="15.75" customHeight="1"/>
  <cols>
    <col min="1" max="2" width="6.33203125" style="37" customWidth="1"/>
    <col min="3" max="3" width="12.6640625" style="37" customWidth="1"/>
    <col min="4" max="24" width="3.83203125" style="37" customWidth="1"/>
    <col min="25" max="35" width="5.1640625" style="37" customWidth="1"/>
    <col min="36" max="36" width="7.33203125" style="37" customWidth="1"/>
    <col min="37" max="40" width="5.1640625" style="37" customWidth="1"/>
    <col min="41" max="41" width="4.6640625" style="37" customWidth="1"/>
    <col min="42" max="42" width="6.1640625" style="37" customWidth="1"/>
    <col min="43" max="43" width="5.1640625" style="37" customWidth="1"/>
    <col min="44" max="16384" width="12.6640625" style="37"/>
  </cols>
  <sheetData>
    <row r="1" spans="1:44" ht="15.75" customHeight="1">
      <c r="B1" s="38"/>
      <c r="F1" s="39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M1" s="40"/>
      <c r="AN1" s="40"/>
      <c r="AO1" s="40"/>
      <c r="AP1" s="40"/>
    </row>
    <row r="2" spans="1:44" ht="15.75" customHeight="1" thickBot="1">
      <c r="B2" s="38" t="s">
        <v>44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</row>
    <row r="3" spans="1:44" ht="33" customHeight="1" thickBot="1">
      <c r="A3" s="40"/>
      <c r="B3" s="40"/>
      <c r="C3" s="41" t="s">
        <v>2</v>
      </c>
      <c r="D3" s="131" t="str">
        <f>C4</f>
        <v>GET</v>
      </c>
      <c r="E3" s="115"/>
      <c r="F3" s="115"/>
      <c r="G3" s="125" t="str">
        <f>C6</f>
        <v>TGV</v>
      </c>
      <c r="H3" s="111"/>
      <c r="I3" s="111"/>
      <c r="J3" s="125" t="str">
        <f>C8</f>
        <v>plum</v>
      </c>
      <c r="K3" s="111"/>
      <c r="L3" s="111"/>
      <c r="M3" s="125" t="str">
        <f>C10</f>
        <v>annex</v>
      </c>
      <c r="N3" s="111"/>
      <c r="O3" s="111"/>
      <c r="P3" s="125" t="str">
        <f>C12</f>
        <v>ARMY</v>
      </c>
      <c r="Q3" s="111"/>
      <c r="R3" s="111"/>
      <c r="S3" s="125" t="str">
        <f>C14</f>
        <v>VC千葉ッツ</v>
      </c>
      <c r="T3" s="111"/>
      <c r="U3" s="111"/>
      <c r="V3" s="125" t="str">
        <f>C16</f>
        <v>め組</v>
      </c>
      <c r="W3" s="111"/>
      <c r="X3" s="111"/>
      <c r="Y3" s="42" t="s">
        <v>77</v>
      </c>
      <c r="Z3" s="43" t="s">
        <v>4</v>
      </c>
      <c r="AA3" s="44" t="s">
        <v>5</v>
      </c>
      <c r="AB3" s="41" t="s">
        <v>4</v>
      </c>
      <c r="AC3" s="35" t="s">
        <v>91</v>
      </c>
      <c r="AD3" s="72" t="s">
        <v>90</v>
      </c>
      <c r="AE3" s="41" t="s">
        <v>8</v>
      </c>
      <c r="AF3" s="79" t="s">
        <v>96</v>
      </c>
      <c r="AG3" s="89" t="s">
        <v>97</v>
      </c>
      <c r="AH3" s="86" t="s">
        <v>79</v>
      </c>
      <c r="AI3" s="87" t="s">
        <v>80</v>
      </c>
      <c r="AJ3" s="85" t="s">
        <v>45</v>
      </c>
      <c r="AK3" s="88" t="s">
        <v>13</v>
      </c>
      <c r="AL3" s="40"/>
      <c r="AM3" s="40"/>
      <c r="AN3" s="40"/>
      <c r="AO3" s="40"/>
      <c r="AP3" s="40"/>
      <c r="AQ3" s="40"/>
    </row>
    <row r="4" spans="1:44" ht="16" customHeight="1">
      <c r="A4" s="45"/>
      <c r="B4" s="40"/>
      <c r="C4" s="172" t="s">
        <v>46</v>
      </c>
      <c r="D4" s="114" t="str">
        <f ca="1">IFERROR(__xludf.DUMMYFUNCTION("SPARKLINE({1,0})"),"")</f>
        <v/>
      </c>
      <c r="E4" s="115"/>
      <c r="F4" s="118"/>
      <c r="G4" s="113" t="str">
        <f>IF(OR(G5="",I5=""),"",IF(G5&gt;I5,"〇",IF(G5=I5,"△","⚫️")))</f>
        <v>⚫️</v>
      </c>
      <c r="H4" s="111"/>
      <c r="I4" s="112"/>
      <c r="J4" s="113" t="str">
        <f>IF(OR(J5="",L5=""),"",IF(J5&gt;L5,"〇",IF(J5=L5,"△","⚫️")))</f>
        <v>〇</v>
      </c>
      <c r="K4" s="111"/>
      <c r="L4" s="112"/>
      <c r="M4" s="113" t="str">
        <f>IF(OR(M5="",O5=""),"",IF(M5&gt;O5,"〇",IF(M5=O5,"△","⚫️")))</f>
        <v>〇</v>
      </c>
      <c r="N4" s="111"/>
      <c r="O4" s="112"/>
      <c r="P4" s="113" t="str">
        <f>IF(OR(P5="",R5=""),"",IF(P5&gt;R5,"〇",IF(P5=R5,"△","⚫️")))</f>
        <v>⚫️</v>
      </c>
      <c r="Q4" s="111"/>
      <c r="R4" s="112"/>
      <c r="S4" s="113" t="str">
        <f>IF(OR(S5="",U5=""),"",IF(S5&gt;U5,"〇",IF(S5=U5,"△","⚫️")))</f>
        <v>〇</v>
      </c>
      <c r="T4" s="111"/>
      <c r="U4" s="112"/>
      <c r="V4" s="113" t="str">
        <f>IF(OR(V5="",X5=""),"",IF(V5&gt;X5,"〇",IF(V5=X5,"△","⚫️")))</f>
        <v>〇</v>
      </c>
      <c r="W4" s="111"/>
      <c r="X4" s="112"/>
      <c r="Y4" s="102">
        <f>AB4*3+AC4*2+AD4*1+AE4*0+AG4+AF4</f>
        <v>24</v>
      </c>
      <c r="Z4" s="151">
        <f ca="1">COUNTIF(D4:X4,"〇")</f>
        <v>4</v>
      </c>
      <c r="AA4" s="153">
        <f ca="1">COUNTIF(D4:X4,"⚫️")</f>
        <v>2</v>
      </c>
      <c r="AB4" s="100">
        <v>4</v>
      </c>
      <c r="AC4" s="101"/>
      <c r="AD4" s="100"/>
      <c r="AE4" s="157">
        <v>2</v>
      </c>
      <c r="AF4" s="101">
        <v>3</v>
      </c>
      <c r="AG4" s="159">
        <v>9</v>
      </c>
      <c r="AH4" s="104">
        <f>G5+J5+M5+P5+S5+V5+D5</f>
        <v>8</v>
      </c>
      <c r="AI4" s="106">
        <f>I5+L5+O5+R5+U5+X5+F5</f>
        <v>4</v>
      </c>
      <c r="AJ4" s="163">
        <f>AH4/AI4</f>
        <v>2</v>
      </c>
      <c r="AK4" s="170">
        <v>2</v>
      </c>
      <c r="AL4" s="40"/>
      <c r="AM4" s="40"/>
      <c r="AN4" s="40"/>
      <c r="AO4" s="40"/>
      <c r="AP4" s="40"/>
      <c r="AQ4" s="40"/>
    </row>
    <row r="5" spans="1:44" ht="17" thickBot="1">
      <c r="A5" s="45"/>
      <c r="B5" s="40"/>
      <c r="C5" s="116"/>
      <c r="D5" s="116"/>
      <c r="E5" s="103"/>
      <c r="F5" s="93"/>
      <c r="G5" s="46">
        <v>0</v>
      </c>
      <c r="H5" s="47" t="s">
        <v>15</v>
      </c>
      <c r="I5" s="48">
        <v>2</v>
      </c>
      <c r="J5" s="49">
        <v>2</v>
      </c>
      <c r="K5" s="47" t="s">
        <v>15</v>
      </c>
      <c r="L5" s="48">
        <v>0</v>
      </c>
      <c r="M5" s="49">
        <v>2</v>
      </c>
      <c r="N5" s="47" t="s">
        <v>15</v>
      </c>
      <c r="O5" s="48">
        <v>0</v>
      </c>
      <c r="P5" s="49">
        <v>0</v>
      </c>
      <c r="Q5" s="47" t="s">
        <v>15</v>
      </c>
      <c r="R5" s="48">
        <v>2</v>
      </c>
      <c r="S5" s="49">
        <v>2</v>
      </c>
      <c r="T5" s="47" t="s">
        <v>15</v>
      </c>
      <c r="U5" s="48">
        <v>0</v>
      </c>
      <c r="V5" s="49">
        <v>2</v>
      </c>
      <c r="W5" s="47" t="s">
        <v>15</v>
      </c>
      <c r="X5" s="48">
        <v>0</v>
      </c>
      <c r="Y5" s="103"/>
      <c r="Z5" s="152"/>
      <c r="AA5" s="154"/>
      <c r="AB5" s="93"/>
      <c r="AC5" s="181"/>
      <c r="AD5" s="93"/>
      <c r="AE5" s="158"/>
      <c r="AF5" s="108"/>
      <c r="AG5" s="160"/>
      <c r="AH5" s="161"/>
      <c r="AI5" s="162"/>
      <c r="AJ5" s="164"/>
      <c r="AK5" s="156"/>
      <c r="AL5" s="40"/>
      <c r="AM5" s="40"/>
      <c r="AN5" s="40"/>
      <c r="AO5" s="50"/>
      <c r="AP5" s="51"/>
      <c r="AQ5" s="50"/>
      <c r="AR5" s="149"/>
    </row>
    <row r="6" spans="1:44" ht="16" customHeight="1">
      <c r="A6" s="45"/>
      <c r="B6" s="40"/>
      <c r="C6" s="117" t="s">
        <v>49</v>
      </c>
      <c r="D6" s="124" t="str">
        <f>IF(OR(D7="",F7=""),"",IF(D7&gt;F7,"〇",IF(D7=F7,"△","⚫️")))</f>
        <v>〇</v>
      </c>
      <c r="E6" s="103"/>
      <c r="F6" s="93"/>
      <c r="G6" s="114" t="str">
        <f ca="1">IFERROR(__xludf.DUMMYFUNCTION("SPARKLINE({1,0})"),"")</f>
        <v/>
      </c>
      <c r="H6" s="115"/>
      <c r="I6" s="118"/>
      <c r="J6" s="113" t="str">
        <f>IF(OR(J7="",L7=""),"",IF(J7&gt;L7,"〇",IF(J7=L7,"△","⚫️")))</f>
        <v>⚫️</v>
      </c>
      <c r="K6" s="111"/>
      <c r="L6" s="112"/>
      <c r="M6" s="113" t="str">
        <f>IF(OR(M7="",O7=""),"",IF(M7&gt;O7,"〇",IF(M7=O7,"△","⚫️")))</f>
        <v>⚫️</v>
      </c>
      <c r="N6" s="111"/>
      <c r="O6" s="112"/>
      <c r="P6" s="113" t="str">
        <f>IF(OR(P7="",R7=""),"",IF(P7&gt;R7,"〇",IF(P7=R7,"△","⚫️")))</f>
        <v>⚫️</v>
      </c>
      <c r="Q6" s="111"/>
      <c r="R6" s="112"/>
      <c r="S6" s="113" t="str">
        <f>IF(OR(S7="",U7=""),"",IF(S7&gt;U7,"〇",IF(S7=U7,"△","⚫️")))</f>
        <v>⚫️</v>
      </c>
      <c r="T6" s="111"/>
      <c r="U6" s="112"/>
      <c r="V6" s="113" t="str">
        <f>IF(OR(V7="",X7=""),"",IF(V7&gt;X7,"〇",IF(V7=X7,"△","⚫️")))</f>
        <v>〇</v>
      </c>
      <c r="W6" s="111"/>
      <c r="X6" s="112"/>
      <c r="Y6" s="102">
        <f t="shared" ref="Y6" si="0">AB6*3+AC6*2+AD6*1+AE6*0+AG6+AF6</f>
        <v>20</v>
      </c>
      <c r="Z6" s="151">
        <f ca="1">COUNTIF(D6:X6,"〇")</f>
        <v>2</v>
      </c>
      <c r="AA6" s="153">
        <f ca="1">COUNTIF(D6:X6,"⚫️")</f>
        <v>4</v>
      </c>
      <c r="AB6" s="100">
        <v>1</v>
      </c>
      <c r="AC6" s="101">
        <v>1</v>
      </c>
      <c r="AD6" s="100">
        <v>3</v>
      </c>
      <c r="AE6" s="157">
        <v>1</v>
      </c>
      <c r="AF6" s="101">
        <v>3</v>
      </c>
      <c r="AG6" s="159">
        <v>9</v>
      </c>
      <c r="AH6" s="104">
        <f>G7+J7+M7+P7+S7+V7+D7</f>
        <v>7</v>
      </c>
      <c r="AI6" s="106">
        <f>I7+L7+O7+R7+U7+X7+F7</f>
        <v>9</v>
      </c>
      <c r="AJ6" s="163">
        <f>AH6/AI6</f>
        <v>0.77777777777777779</v>
      </c>
      <c r="AK6" s="155">
        <v>5</v>
      </c>
      <c r="AL6" s="40"/>
      <c r="AM6" s="40"/>
      <c r="AN6" s="40"/>
      <c r="AO6" s="50"/>
      <c r="AP6" s="51"/>
      <c r="AQ6" s="50"/>
      <c r="AR6" s="150"/>
    </row>
    <row r="7" spans="1:44" ht="17" thickBot="1">
      <c r="A7" s="45"/>
      <c r="B7" s="40"/>
      <c r="C7" s="95"/>
      <c r="D7" s="49">
        <v>2</v>
      </c>
      <c r="E7" s="47" t="s">
        <v>15</v>
      </c>
      <c r="F7" s="48">
        <v>0</v>
      </c>
      <c r="G7" s="116"/>
      <c r="H7" s="103"/>
      <c r="I7" s="93"/>
      <c r="J7" s="49">
        <v>1</v>
      </c>
      <c r="K7" s="47" t="s">
        <v>15</v>
      </c>
      <c r="L7" s="48">
        <v>2</v>
      </c>
      <c r="M7" s="49">
        <v>1</v>
      </c>
      <c r="N7" s="47" t="s">
        <v>15</v>
      </c>
      <c r="O7" s="48">
        <v>2</v>
      </c>
      <c r="P7" s="49">
        <v>1</v>
      </c>
      <c r="Q7" s="47" t="s">
        <v>15</v>
      </c>
      <c r="R7" s="48">
        <v>2</v>
      </c>
      <c r="S7" s="49">
        <v>0</v>
      </c>
      <c r="T7" s="47" t="s">
        <v>15</v>
      </c>
      <c r="U7" s="48">
        <v>2</v>
      </c>
      <c r="V7" s="49">
        <v>2</v>
      </c>
      <c r="W7" s="47" t="s">
        <v>15</v>
      </c>
      <c r="X7" s="48">
        <v>1</v>
      </c>
      <c r="Y7" s="103"/>
      <c r="Z7" s="152"/>
      <c r="AA7" s="154"/>
      <c r="AB7" s="93"/>
      <c r="AC7" s="95"/>
      <c r="AD7" s="93"/>
      <c r="AE7" s="158"/>
      <c r="AF7" s="108"/>
      <c r="AG7" s="160"/>
      <c r="AH7" s="161"/>
      <c r="AI7" s="162"/>
      <c r="AJ7" s="164"/>
      <c r="AK7" s="156"/>
      <c r="AL7" s="40"/>
      <c r="AM7" s="40"/>
      <c r="AN7" s="40"/>
      <c r="AO7" s="50"/>
      <c r="AP7" s="51"/>
      <c r="AQ7" s="50"/>
    </row>
    <row r="8" spans="1:44" ht="16" customHeight="1">
      <c r="A8" s="45"/>
      <c r="B8" s="40"/>
      <c r="C8" s="117" t="s">
        <v>47</v>
      </c>
      <c r="D8" s="110" t="str">
        <f>IF(OR(D9="",F9=""),"",IF(D9&gt;F9,"〇",IF(D9=F9,"△","⚫️")))</f>
        <v>⚫️</v>
      </c>
      <c r="E8" s="111"/>
      <c r="F8" s="112"/>
      <c r="G8" s="113" t="str">
        <f>IF(OR(G9="",I9=""),"",IF(G9&gt;I9,"〇",IF(G9=I9,"△","⚫️")))</f>
        <v>〇</v>
      </c>
      <c r="H8" s="111"/>
      <c r="I8" s="112"/>
      <c r="J8" s="114" t="str">
        <f ca="1">IFERROR(__xludf.DUMMYFUNCTION("SPARKLINE({1,0})"),"")</f>
        <v/>
      </c>
      <c r="K8" s="115"/>
      <c r="L8" s="118"/>
      <c r="M8" s="113" t="str">
        <f>IF(OR(M9="",O9=""),"",IF(M9&gt;O9,"〇",IF(M9=O9,"△","⚫️")))</f>
        <v>⚫️</v>
      </c>
      <c r="N8" s="111"/>
      <c r="O8" s="112"/>
      <c r="P8" s="113" t="str">
        <f>IF(OR(P9="",R9=""),"",IF(P9&gt;R9,"〇",IF(P9=R9,"△","⚫️")))</f>
        <v>⚫️</v>
      </c>
      <c r="Q8" s="111"/>
      <c r="R8" s="112"/>
      <c r="S8" s="113" t="str">
        <f>IF(OR(S9="",U9=""),"",IF(S9&gt;U9,"〇",IF(S9=U9,"△","⚫️")))</f>
        <v>⚫️</v>
      </c>
      <c r="T8" s="111"/>
      <c r="U8" s="112"/>
      <c r="V8" s="113" t="str">
        <f>IF(OR(V9="",X9=""),"",IF(V9&gt;X9,"〇",IF(V9=X9,"△","⚫️")))</f>
        <v>〇</v>
      </c>
      <c r="W8" s="111"/>
      <c r="X8" s="112"/>
      <c r="Y8" s="102">
        <f t="shared" ref="Y8" si="1">AB8*3+AC8*2+AD8*1+AE8*0+AG8+AF8</f>
        <v>17</v>
      </c>
      <c r="Z8" s="151">
        <f ca="1">COUNTIF(D8:X8,"〇")</f>
        <v>2</v>
      </c>
      <c r="AA8" s="153">
        <f ca="1">COUNTIF(D8:X8,"⚫️")</f>
        <v>4</v>
      </c>
      <c r="AB8" s="100"/>
      <c r="AC8" s="101">
        <v>2</v>
      </c>
      <c r="AD8" s="100">
        <v>1</v>
      </c>
      <c r="AE8" s="157">
        <v>3</v>
      </c>
      <c r="AF8" s="101">
        <v>3</v>
      </c>
      <c r="AG8" s="159">
        <v>9</v>
      </c>
      <c r="AH8" s="104">
        <f>G9+J9+M9+P9+S9+V9+D9</f>
        <v>5</v>
      </c>
      <c r="AI8" s="106">
        <f>I9+L9+O9+R9+U9+X9+F9</f>
        <v>10</v>
      </c>
      <c r="AJ8" s="163">
        <f>AH8/AI8</f>
        <v>0.5</v>
      </c>
      <c r="AK8" s="155">
        <v>7</v>
      </c>
      <c r="AL8" s="40"/>
      <c r="AM8" s="40"/>
      <c r="AN8" s="40"/>
      <c r="AO8" s="50"/>
      <c r="AP8" s="51"/>
      <c r="AQ8" s="50"/>
    </row>
    <row r="9" spans="1:44" ht="17" thickBot="1">
      <c r="A9" s="45"/>
      <c r="B9" s="40"/>
      <c r="C9" s="95"/>
      <c r="D9" s="49">
        <v>0</v>
      </c>
      <c r="E9" s="47" t="s">
        <v>15</v>
      </c>
      <c r="F9" s="48">
        <v>2</v>
      </c>
      <c r="G9" s="49">
        <v>2</v>
      </c>
      <c r="H9" s="47" t="s">
        <v>15</v>
      </c>
      <c r="I9" s="48">
        <v>1</v>
      </c>
      <c r="J9" s="116"/>
      <c r="K9" s="103"/>
      <c r="L9" s="93"/>
      <c r="M9" s="49">
        <v>0</v>
      </c>
      <c r="N9" s="47" t="s">
        <v>15</v>
      </c>
      <c r="O9" s="48">
        <v>2</v>
      </c>
      <c r="P9" s="49">
        <v>1</v>
      </c>
      <c r="Q9" s="47" t="s">
        <v>15</v>
      </c>
      <c r="R9" s="48">
        <v>2</v>
      </c>
      <c r="S9" s="49">
        <v>0</v>
      </c>
      <c r="T9" s="47" t="s">
        <v>15</v>
      </c>
      <c r="U9" s="48">
        <v>2</v>
      </c>
      <c r="V9" s="49">
        <v>2</v>
      </c>
      <c r="W9" s="47" t="s">
        <v>15</v>
      </c>
      <c r="X9" s="48">
        <v>1</v>
      </c>
      <c r="Y9" s="103"/>
      <c r="Z9" s="152"/>
      <c r="AA9" s="154"/>
      <c r="AB9" s="93"/>
      <c r="AC9" s="95"/>
      <c r="AD9" s="93"/>
      <c r="AE9" s="158"/>
      <c r="AF9" s="108"/>
      <c r="AG9" s="160"/>
      <c r="AH9" s="161"/>
      <c r="AI9" s="162"/>
      <c r="AJ9" s="164"/>
      <c r="AK9" s="156"/>
      <c r="AL9" s="40"/>
      <c r="AM9" s="40"/>
      <c r="AN9" s="40"/>
      <c r="AO9" s="50"/>
      <c r="AP9" s="51"/>
      <c r="AQ9" s="50"/>
    </row>
    <row r="10" spans="1:44" ht="16" customHeight="1">
      <c r="A10" s="45"/>
      <c r="B10" s="40"/>
      <c r="C10" s="117" t="s">
        <v>48</v>
      </c>
      <c r="D10" s="110" t="str">
        <f>IF(OR(D11="",F11=""),"",IF(D11&gt;F11,"〇",IF(D11=F11,"△","⚫️")))</f>
        <v>⚫️</v>
      </c>
      <c r="E10" s="111"/>
      <c r="F10" s="112"/>
      <c r="G10" s="113" t="str">
        <f>IF(OR(G11="",I11=""),"",IF(G11&gt;I11,"〇",IF(G11=I11,"△","⚫️")))</f>
        <v>〇</v>
      </c>
      <c r="H10" s="111"/>
      <c r="I10" s="112"/>
      <c r="J10" s="113" t="str">
        <f>IF(OR(J11="",L11=""),"",IF(J11&gt;L11,"〇",IF(J11=L11,"△","⚫️")))</f>
        <v>〇</v>
      </c>
      <c r="K10" s="111"/>
      <c r="L10" s="112"/>
      <c r="M10" s="114" t="str">
        <f ca="1">IFERROR(__xludf.DUMMYFUNCTION("SPARKLINE({1,0})"),"")</f>
        <v/>
      </c>
      <c r="N10" s="115"/>
      <c r="O10" s="118"/>
      <c r="P10" s="113" t="str">
        <f>IF(OR(P11="",R11=""),"",IF(P11&gt;R11,"〇",IF(P11=R11,"△","⚫️")))</f>
        <v>〇</v>
      </c>
      <c r="Q10" s="111"/>
      <c r="R10" s="112"/>
      <c r="S10" s="113" t="str">
        <f>IF(OR(S11="",U11=""),"",IF(S11&gt;U11,"〇",IF(S11=U11,"△","⚫️")))</f>
        <v>〇</v>
      </c>
      <c r="T10" s="111"/>
      <c r="U10" s="112"/>
      <c r="V10" s="113" t="str">
        <f>IF(OR(V11="",X11=""),"",IF(V11&gt;X11,"〇",IF(V11=X11,"△","⚫️")))</f>
        <v>〇</v>
      </c>
      <c r="W10" s="111"/>
      <c r="X10" s="112"/>
      <c r="Y10" s="102">
        <f t="shared" ref="Y10" si="2">AB10*3+AC10*2+AD10*1+AE10*0+AG10+AF10</f>
        <v>24</v>
      </c>
      <c r="Z10" s="151">
        <f ca="1">COUNTIF(D10:X10,"〇")</f>
        <v>5</v>
      </c>
      <c r="AA10" s="153">
        <f ca="1">COUNTIF(D10:X10,"⚫️")</f>
        <v>1</v>
      </c>
      <c r="AB10" s="100">
        <v>2</v>
      </c>
      <c r="AC10" s="101">
        <v>3</v>
      </c>
      <c r="AD10" s="100"/>
      <c r="AE10" s="157">
        <v>1</v>
      </c>
      <c r="AF10" s="101">
        <v>3</v>
      </c>
      <c r="AG10" s="159">
        <v>9</v>
      </c>
      <c r="AH10" s="104">
        <f>G11+J11+M11+P11+S11+V11+D11</f>
        <v>10</v>
      </c>
      <c r="AI10" s="106">
        <f>I11+L11+O11+R11+U11+X11+F11</f>
        <v>5</v>
      </c>
      <c r="AJ10" s="163">
        <f>AH10/AI10</f>
        <v>2</v>
      </c>
      <c r="AK10" s="155">
        <v>1</v>
      </c>
      <c r="AL10" s="40"/>
      <c r="AM10" s="40"/>
      <c r="AN10" s="40"/>
      <c r="AO10" s="40"/>
      <c r="AP10" s="40"/>
      <c r="AQ10" s="40"/>
    </row>
    <row r="11" spans="1:44" ht="15.75" customHeight="1" thickBot="1">
      <c r="A11" s="40"/>
      <c r="B11" s="40"/>
      <c r="C11" s="95"/>
      <c r="D11" s="49">
        <v>0</v>
      </c>
      <c r="E11" s="47" t="s">
        <v>15</v>
      </c>
      <c r="F11" s="48">
        <v>2</v>
      </c>
      <c r="G11" s="49">
        <v>2</v>
      </c>
      <c r="H11" s="47" t="s">
        <v>15</v>
      </c>
      <c r="I11" s="48">
        <v>1</v>
      </c>
      <c r="J11" s="49">
        <v>2</v>
      </c>
      <c r="K11" s="47" t="s">
        <v>15</v>
      </c>
      <c r="L11" s="48">
        <v>0</v>
      </c>
      <c r="M11" s="116"/>
      <c r="N11" s="103"/>
      <c r="O11" s="93"/>
      <c r="P11" s="49">
        <v>2</v>
      </c>
      <c r="Q11" s="47" t="s">
        <v>15</v>
      </c>
      <c r="R11" s="48">
        <v>1</v>
      </c>
      <c r="S11" s="49">
        <v>2</v>
      </c>
      <c r="T11" s="47" t="s">
        <v>15</v>
      </c>
      <c r="U11" s="48">
        <v>0</v>
      </c>
      <c r="V11" s="49">
        <v>2</v>
      </c>
      <c r="W11" s="47" t="s">
        <v>15</v>
      </c>
      <c r="X11" s="48">
        <v>1</v>
      </c>
      <c r="Y11" s="103"/>
      <c r="Z11" s="152"/>
      <c r="AA11" s="154"/>
      <c r="AB11" s="93"/>
      <c r="AC11" s="95"/>
      <c r="AD11" s="93"/>
      <c r="AE11" s="158"/>
      <c r="AF11" s="108"/>
      <c r="AG11" s="160"/>
      <c r="AH11" s="161"/>
      <c r="AI11" s="162"/>
      <c r="AJ11" s="164"/>
      <c r="AK11" s="156"/>
      <c r="AL11" s="40"/>
      <c r="AM11" s="40"/>
      <c r="AN11" s="40"/>
      <c r="AO11" s="40"/>
      <c r="AP11" s="40"/>
      <c r="AQ11" s="40"/>
    </row>
    <row r="12" spans="1:44" ht="15.75" customHeight="1">
      <c r="A12" s="40"/>
      <c r="B12" s="40"/>
      <c r="C12" s="117" t="s">
        <v>50</v>
      </c>
      <c r="D12" s="110" t="str">
        <f>IF(OR(D13="",F13=""),"",IF(D13&gt;F13,"〇",IF(D13=F13,"△","⚫️")))</f>
        <v>〇</v>
      </c>
      <c r="E12" s="111"/>
      <c r="F12" s="112"/>
      <c r="G12" s="113" t="str">
        <f>IF(OR(G13="",I13=""),"",IF(G13&gt;I13,"〇",IF(G13=I13,"△","⚫️")))</f>
        <v>〇</v>
      </c>
      <c r="H12" s="111"/>
      <c r="I12" s="112"/>
      <c r="J12" s="113" t="str">
        <f>IF(OR(J13="",L13=""),"",IF(J13&gt;L13,"〇",IF(J13=L13,"△","⚫️")))</f>
        <v>〇</v>
      </c>
      <c r="K12" s="111"/>
      <c r="L12" s="112"/>
      <c r="M12" s="113" t="str">
        <f>IF(OR(M13="",O13=""),"",IF(M13&gt;O13,"〇",IF(M13=O13,"△","⚫️")))</f>
        <v>⚫️</v>
      </c>
      <c r="N12" s="111"/>
      <c r="O12" s="112"/>
      <c r="P12" s="114" t="str">
        <f ca="1">IFERROR(__xludf.DUMMYFUNCTION("SPARKLINE({1,0})"),"")</f>
        <v/>
      </c>
      <c r="Q12" s="115"/>
      <c r="R12" s="118"/>
      <c r="S12" s="113" t="str">
        <f>IF(OR(S13="",U13=""),"",IF(S13&gt;U13,"〇",IF(S13=U13,"△","⚫️")))</f>
        <v>〇</v>
      </c>
      <c r="T12" s="111"/>
      <c r="U12" s="112"/>
      <c r="V12" s="113" t="str">
        <f>IF(OR(V13="",X13=""),"",IF(V13&gt;X13,"〇",IF(V13=X13,"△","⚫️")))</f>
        <v>⚫️</v>
      </c>
      <c r="W12" s="111"/>
      <c r="X12" s="112"/>
      <c r="Y12" s="102">
        <f t="shared" ref="Y12" si="3">AB12*3+AC12*2+AD12*1+AE12*0+AG12+AF12</f>
        <v>24</v>
      </c>
      <c r="Z12" s="151">
        <f ca="1">COUNTIF(D12:X12,"〇")</f>
        <v>4</v>
      </c>
      <c r="AA12" s="153">
        <f ca="1">COUNTIF(D12:X12,"⚫️")</f>
        <v>2</v>
      </c>
      <c r="AB12" s="100">
        <v>2</v>
      </c>
      <c r="AC12" s="101">
        <v>2</v>
      </c>
      <c r="AD12" s="100">
        <v>2</v>
      </c>
      <c r="AE12" s="157"/>
      <c r="AF12" s="101">
        <v>3</v>
      </c>
      <c r="AG12" s="159">
        <v>9</v>
      </c>
      <c r="AH12" s="104">
        <f>G13+J13+M13+P13+S13+V13+D13</f>
        <v>10</v>
      </c>
      <c r="AI12" s="106">
        <f>I13+L13+O13+R13+U13+X13+F13</f>
        <v>6</v>
      </c>
      <c r="AJ12" s="163">
        <f>AH12/AI12</f>
        <v>1.6666666666666667</v>
      </c>
      <c r="AK12" s="155">
        <v>3</v>
      </c>
      <c r="AL12" s="40"/>
      <c r="AM12" s="40"/>
      <c r="AN12" s="40"/>
      <c r="AO12" s="40"/>
      <c r="AP12" s="40"/>
      <c r="AQ12" s="40"/>
    </row>
    <row r="13" spans="1:44" ht="15.75" customHeight="1" thickBot="1">
      <c r="A13" s="40"/>
      <c r="B13" s="40"/>
      <c r="C13" s="95"/>
      <c r="D13" s="49">
        <v>2</v>
      </c>
      <c r="E13" s="47" t="s">
        <v>15</v>
      </c>
      <c r="F13" s="48">
        <v>0</v>
      </c>
      <c r="G13" s="49">
        <v>2</v>
      </c>
      <c r="H13" s="47" t="s">
        <v>15</v>
      </c>
      <c r="I13" s="48">
        <v>1</v>
      </c>
      <c r="J13" s="49">
        <v>2</v>
      </c>
      <c r="K13" s="47" t="s">
        <v>15</v>
      </c>
      <c r="L13" s="48">
        <v>1</v>
      </c>
      <c r="M13" s="49">
        <v>1</v>
      </c>
      <c r="N13" s="47" t="s">
        <v>15</v>
      </c>
      <c r="O13" s="48">
        <v>2</v>
      </c>
      <c r="P13" s="116"/>
      <c r="Q13" s="103"/>
      <c r="R13" s="93"/>
      <c r="S13" s="49">
        <v>2</v>
      </c>
      <c r="T13" s="47" t="s">
        <v>15</v>
      </c>
      <c r="U13" s="48">
        <v>0</v>
      </c>
      <c r="V13" s="49">
        <v>1</v>
      </c>
      <c r="W13" s="47" t="s">
        <v>15</v>
      </c>
      <c r="X13" s="48">
        <v>2</v>
      </c>
      <c r="Y13" s="103"/>
      <c r="Z13" s="152"/>
      <c r="AA13" s="154"/>
      <c r="AB13" s="93"/>
      <c r="AC13" s="95"/>
      <c r="AD13" s="93"/>
      <c r="AE13" s="158"/>
      <c r="AF13" s="108"/>
      <c r="AG13" s="160"/>
      <c r="AH13" s="161"/>
      <c r="AI13" s="162"/>
      <c r="AJ13" s="164"/>
      <c r="AK13" s="156"/>
      <c r="AL13" s="40"/>
      <c r="AM13" s="40"/>
      <c r="AN13" s="40"/>
      <c r="AO13" s="40"/>
      <c r="AP13" s="40"/>
      <c r="AQ13" s="40"/>
    </row>
    <row r="14" spans="1:44" ht="15.75" customHeight="1">
      <c r="A14" s="40"/>
      <c r="B14" s="40"/>
      <c r="C14" s="117" t="s">
        <v>23</v>
      </c>
      <c r="D14" s="110" t="str">
        <f>IF(OR(D15="",F15=""),"",IF(D15&gt;F15,"〇",IF(D15=F15,"△","⚫️")))</f>
        <v>⚫️</v>
      </c>
      <c r="E14" s="111"/>
      <c r="F14" s="112"/>
      <c r="G14" s="113" t="str">
        <f>IF(OR(G15="",I15=""),"",IF(G15&gt;I15,"〇",IF(G15=I15,"△","⚫️")))</f>
        <v>〇</v>
      </c>
      <c r="H14" s="111"/>
      <c r="I14" s="112"/>
      <c r="J14" s="113" t="str">
        <f>IF(OR(J15="",L15=""),"",IF(J15&gt;L15,"〇",IF(J15=L15,"△","⚫️")))</f>
        <v>〇</v>
      </c>
      <c r="K14" s="111"/>
      <c r="L14" s="112"/>
      <c r="M14" s="113" t="str">
        <f>IF(OR(M15="",O15=""),"",IF(M15&gt;O15,"〇",IF(M15=O15,"△","⚫️")))</f>
        <v>⚫️</v>
      </c>
      <c r="N14" s="111"/>
      <c r="O14" s="112"/>
      <c r="P14" s="113" t="str">
        <f>IF(OR(P15="",R15=""),"",IF(P15&gt;R15,"〇",IF(P15=R15,"△","⚫️")))</f>
        <v>⚫️</v>
      </c>
      <c r="Q14" s="111"/>
      <c r="R14" s="112"/>
      <c r="S14" s="114" t="str">
        <f ca="1">IFERROR(__xludf.DUMMYFUNCTION("SPARKLINE({1,0})"),"")</f>
        <v/>
      </c>
      <c r="T14" s="115"/>
      <c r="U14" s="118"/>
      <c r="V14" s="113" t="str">
        <f>IF(OR(V15="",X15=""),"",IF(V15&gt;X15,"〇",IF(V15=X15,"△","⚫️")))</f>
        <v>⚫️</v>
      </c>
      <c r="W14" s="111"/>
      <c r="X14" s="112"/>
      <c r="Y14" s="102">
        <f t="shared" ref="Y14" si="4">AB14*3+AC14*2+AD14*1+AE14*0+AG14+AF14</f>
        <v>20</v>
      </c>
      <c r="Z14" s="151">
        <f ca="1">COUNTIF(D14:X14,"〇")</f>
        <v>2</v>
      </c>
      <c r="AA14" s="153">
        <f ca="1">COUNTIF(D14:X14,"⚫️")</f>
        <v>4</v>
      </c>
      <c r="AB14" s="100">
        <v>2</v>
      </c>
      <c r="AC14" s="101"/>
      <c r="AD14" s="100">
        <v>2</v>
      </c>
      <c r="AE14" s="157">
        <v>2</v>
      </c>
      <c r="AF14" s="101">
        <v>3</v>
      </c>
      <c r="AG14" s="159">
        <v>9</v>
      </c>
      <c r="AH14" s="104">
        <f>G15+J15+M15+P15+S15+V15+D15</f>
        <v>6</v>
      </c>
      <c r="AI14" s="106">
        <f>I15+L15+O15+R15+U15+X15+F15</f>
        <v>8</v>
      </c>
      <c r="AJ14" s="163">
        <f>AH14/AI14</f>
        <v>0.75</v>
      </c>
      <c r="AK14" s="155">
        <v>4</v>
      </c>
      <c r="AL14" s="40"/>
      <c r="AM14" s="40"/>
      <c r="AN14" s="40"/>
      <c r="AO14" s="40"/>
      <c r="AP14" s="40"/>
      <c r="AQ14" s="40"/>
    </row>
    <row r="15" spans="1:44" ht="15.75" customHeight="1" thickBot="1">
      <c r="A15" s="40"/>
      <c r="B15" s="40"/>
      <c r="C15" s="95"/>
      <c r="D15" s="49">
        <v>0</v>
      </c>
      <c r="E15" s="47" t="s">
        <v>15</v>
      </c>
      <c r="F15" s="48">
        <v>2</v>
      </c>
      <c r="G15" s="49">
        <v>2</v>
      </c>
      <c r="H15" s="47" t="s">
        <v>15</v>
      </c>
      <c r="I15" s="48">
        <v>0</v>
      </c>
      <c r="J15" s="49">
        <v>2</v>
      </c>
      <c r="K15" s="47" t="s">
        <v>15</v>
      </c>
      <c r="L15" s="48">
        <v>0</v>
      </c>
      <c r="M15" s="49">
        <v>1</v>
      </c>
      <c r="N15" s="47" t="s">
        <v>15</v>
      </c>
      <c r="O15" s="48">
        <v>2</v>
      </c>
      <c r="P15" s="49">
        <v>0</v>
      </c>
      <c r="Q15" s="47" t="s">
        <v>15</v>
      </c>
      <c r="R15" s="48">
        <v>2</v>
      </c>
      <c r="S15" s="116"/>
      <c r="T15" s="103"/>
      <c r="U15" s="93"/>
      <c r="V15" s="49">
        <v>1</v>
      </c>
      <c r="W15" s="47" t="s">
        <v>15</v>
      </c>
      <c r="X15" s="48">
        <v>2</v>
      </c>
      <c r="Y15" s="103"/>
      <c r="Z15" s="152"/>
      <c r="AA15" s="154"/>
      <c r="AB15" s="93"/>
      <c r="AC15" s="95"/>
      <c r="AD15" s="93"/>
      <c r="AE15" s="158"/>
      <c r="AF15" s="108"/>
      <c r="AG15" s="160"/>
      <c r="AH15" s="161"/>
      <c r="AI15" s="162"/>
      <c r="AJ15" s="164"/>
      <c r="AK15" s="156"/>
      <c r="AL15" s="40"/>
      <c r="AM15" s="40"/>
      <c r="AN15" s="40"/>
      <c r="AO15" s="40"/>
      <c r="AP15" s="40"/>
      <c r="AQ15" s="40"/>
    </row>
    <row r="16" spans="1:44" ht="15.75" customHeight="1">
      <c r="A16" s="40"/>
      <c r="B16" s="40"/>
      <c r="C16" s="117" t="s">
        <v>81</v>
      </c>
      <c r="D16" s="110" t="str">
        <f>IF(OR(D17="",F17=""),"",IF(D17&gt;F17,"〇",IF(D17=F17,"△","⚫️")))</f>
        <v>⚫️</v>
      </c>
      <c r="E16" s="111"/>
      <c r="F16" s="112"/>
      <c r="G16" s="113" t="str">
        <f>IF(OR(G17="",I17=""),"",IF(G17&gt;I17,"〇",IF(G17=I17,"△","⚫️")))</f>
        <v>⚫️</v>
      </c>
      <c r="H16" s="111"/>
      <c r="I16" s="112"/>
      <c r="J16" s="113" t="str">
        <f>IF(OR(J17="",L17=""),"",IF(J17&gt;L17,"〇",IF(J17=L17,"△","⚫️")))</f>
        <v>⚫️</v>
      </c>
      <c r="K16" s="111"/>
      <c r="L16" s="112"/>
      <c r="M16" s="113" t="str">
        <f>IF(OR(M17="",O17=""),"",IF(M17&gt;O17,"〇",IF(M17=O17,"△","⚫️")))</f>
        <v>⚫️</v>
      </c>
      <c r="N16" s="111"/>
      <c r="O16" s="112"/>
      <c r="P16" s="113" t="str">
        <f>IF(OR(P17="",R17=""),"",IF(P17&gt;R17,"〇",IF(P17=R17,"△","⚫️")))</f>
        <v>〇</v>
      </c>
      <c r="Q16" s="111"/>
      <c r="R16" s="112"/>
      <c r="S16" s="113" t="str">
        <f>IF(OR(S17="",U17=""),"",IF(S17&gt;U17,"〇",IF(S17=U17,"△","⚫️")))</f>
        <v>〇</v>
      </c>
      <c r="T16" s="111"/>
      <c r="U16" s="112"/>
      <c r="V16" s="114" t="str">
        <f ca="1">IFERROR(__xludf.DUMMYFUNCTION("SPARKLINE({1,0})"),"")</f>
        <v/>
      </c>
      <c r="W16" s="115"/>
      <c r="X16" s="118"/>
      <c r="Y16" s="102">
        <f t="shared" ref="Y16" si="5">AB16*3+AC16*2+AD16*1+AE16*0+AG16+AF16</f>
        <v>18</v>
      </c>
      <c r="Z16" s="151">
        <f ca="1">COUNTIF(D16:X16,"〇")</f>
        <v>2</v>
      </c>
      <c r="AA16" s="153">
        <f ca="1">COUNTIF(D16:X16,"⚫️")</f>
        <v>4</v>
      </c>
      <c r="AB16" s="100"/>
      <c r="AC16" s="101">
        <v>2</v>
      </c>
      <c r="AD16" s="100">
        <v>2</v>
      </c>
      <c r="AE16" s="157">
        <v>2</v>
      </c>
      <c r="AF16" s="101">
        <v>3</v>
      </c>
      <c r="AG16" s="159">
        <v>9</v>
      </c>
      <c r="AH16" s="104">
        <f>G17+J17+M17+P17+S17+V17+D17</f>
        <v>6</v>
      </c>
      <c r="AI16" s="106">
        <f>I17+L17+O17+R17+U17+X17+F17</f>
        <v>10</v>
      </c>
      <c r="AJ16" s="163">
        <f>AH16/AI16</f>
        <v>0.6</v>
      </c>
      <c r="AK16" s="155">
        <v>6</v>
      </c>
      <c r="AL16" s="40"/>
      <c r="AN16" s="40"/>
      <c r="AO16" s="40"/>
      <c r="AP16" s="40"/>
      <c r="AQ16" s="40"/>
    </row>
    <row r="17" spans="1:43" ht="15.75" customHeight="1" thickBot="1">
      <c r="A17" s="40"/>
      <c r="B17" s="40"/>
      <c r="C17" s="95"/>
      <c r="D17" s="49">
        <v>0</v>
      </c>
      <c r="E17" s="47" t="s">
        <v>15</v>
      </c>
      <c r="F17" s="48">
        <v>2</v>
      </c>
      <c r="G17" s="49">
        <v>1</v>
      </c>
      <c r="H17" s="47" t="s">
        <v>15</v>
      </c>
      <c r="I17" s="48">
        <v>2</v>
      </c>
      <c r="J17" s="49">
        <v>1</v>
      </c>
      <c r="K17" s="47" t="s">
        <v>15</v>
      </c>
      <c r="L17" s="48">
        <v>2</v>
      </c>
      <c r="M17" s="49">
        <v>0</v>
      </c>
      <c r="N17" s="47" t="s">
        <v>15</v>
      </c>
      <c r="O17" s="48">
        <v>2</v>
      </c>
      <c r="P17" s="49">
        <v>2</v>
      </c>
      <c r="Q17" s="47" t="s">
        <v>15</v>
      </c>
      <c r="R17" s="48">
        <v>1</v>
      </c>
      <c r="S17" s="49">
        <v>2</v>
      </c>
      <c r="T17" s="47" t="s">
        <v>15</v>
      </c>
      <c r="U17" s="48">
        <v>1</v>
      </c>
      <c r="V17" s="116"/>
      <c r="W17" s="103"/>
      <c r="X17" s="93"/>
      <c r="Y17" s="103"/>
      <c r="Z17" s="152"/>
      <c r="AA17" s="154"/>
      <c r="AB17" s="93"/>
      <c r="AC17" s="95"/>
      <c r="AD17" s="93"/>
      <c r="AE17" s="158"/>
      <c r="AF17" s="108"/>
      <c r="AG17" s="160"/>
      <c r="AH17" s="166"/>
      <c r="AI17" s="167"/>
      <c r="AJ17" s="164"/>
      <c r="AK17" s="168"/>
      <c r="AL17" s="40"/>
      <c r="AM17" s="40"/>
      <c r="AN17" s="40"/>
      <c r="AO17" s="40"/>
      <c r="AP17" s="40"/>
      <c r="AQ17" s="40"/>
    </row>
    <row r="18" spans="1:43" ht="15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ht="17" thickBot="1">
      <c r="B19" s="38" t="s">
        <v>51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50"/>
      <c r="AP19" s="51"/>
      <c r="AQ19" s="50"/>
    </row>
    <row r="20" spans="1:43" ht="31" customHeight="1" thickBot="1">
      <c r="A20" s="40"/>
      <c r="B20" s="40"/>
      <c r="C20" s="41" t="s">
        <v>2</v>
      </c>
      <c r="D20" s="131" t="str">
        <f>C21</f>
        <v>ZOO</v>
      </c>
      <c r="E20" s="115"/>
      <c r="F20" s="115"/>
      <c r="G20" s="125" t="str">
        <f>C23</f>
        <v>BELINDA</v>
      </c>
      <c r="H20" s="111"/>
      <c r="I20" s="111"/>
      <c r="J20" s="125" t="str">
        <f>C25</f>
        <v>乾杯少女団</v>
      </c>
      <c r="K20" s="111"/>
      <c r="L20" s="111"/>
      <c r="M20" s="125" t="str">
        <f>C27</f>
        <v>REGINA</v>
      </c>
      <c r="N20" s="111"/>
      <c r="O20" s="111"/>
      <c r="P20" s="125" t="str">
        <f>C29</f>
        <v>わっしょい</v>
      </c>
      <c r="Q20" s="111"/>
      <c r="R20" s="111"/>
      <c r="S20" s="125" t="str">
        <f>C31</f>
        <v>PGF</v>
      </c>
      <c r="T20" s="111"/>
      <c r="U20" s="111"/>
      <c r="V20" s="125" t="str">
        <f>C33</f>
        <v>V.knot</v>
      </c>
      <c r="W20" s="111"/>
      <c r="X20" s="111"/>
      <c r="Y20" s="42" t="s">
        <v>77</v>
      </c>
      <c r="Z20" s="43" t="s">
        <v>4</v>
      </c>
      <c r="AA20" s="44" t="s">
        <v>5</v>
      </c>
      <c r="AB20" s="41" t="s">
        <v>4</v>
      </c>
      <c r="AC20" s="42" t="s">
        <v>78</v>
      </c>
      <c r="AD20" s="41" t="s">
        <v>7</v>
      </c>
      <c r="AE20" s="41" t="s">
        <v>8</v>
      </c>
      <c r="AF20" s="79" t="s">
        <v>96</v>
      </c>
      <c r="AG20" s="89" t="s">
        <v>97</v>
      </c>
      <c r="AH20" s="86" t="s">
        <v>79</v>
      </c>
      <c r="AI20" s="87" t="s">
        <v>80</v>
      </c>
      <c r="AJ20" s="85" t="s">
        <v>45</v>
      </c>
      <c r="AK20" s="88" t="s">
        <v>13</v>
      </c>
      <c r="AL20" s="40"/>
      <c r="AM20" s="40"/>
      <c r="AN20" s="40"/>
      <c r="AO20" s="40"/>
      <c r="AP20" s="40"/>
      <c r="AQ20" s="40"/>
    </row>
    <row r="21" spans="1:43" ht="16" customHeight="1">
      <c r="A21" s="52"/>
      <c r="B21" s="40"/>
      <c r="C21" s="172" t="s">
        <v>67</v>
      </c>
      <c r="D21" s="114" t="str">
        <f ca="1">IFERROR(__xludf.DUMMYFUNCTION("SPARKLINE({1,0})"),"")</f>
        <v/>
      </c>
      <c r="E21" s="115"/>
      <c r="F21" s="118"/>
      <c r="G21" s="113" t="str">
        <f>IF(OR(G22="",I22=""),"",IF(G22&gt;I22,"〇",IF(G22=I22,"△","⚫️")))</f>
        <v>〇</v>
      </c>
      <c r="H21" s="111"/>
      <c r="I21" s="112"/>
      <c r="J21" s="113" t="str">
        <f>IF(OR(J22="",L22=""),"",IF(J22&gt;L22,"〇",IF(J22=L22,"△","⚫️")))</f>
        <v>〇</v>
      </c>
      <c r="K21" s="111"/>
      <c r="L21" s="112"/>
      <c r="M21" s="113" t="str">
        <f>IF(OR(M22="",O22=""),"",IF(M22&gt;O22,"〇",IF(M22=O22,"△","⚫️")))</f>
        <v>〇</v>
      </c>
      <c r="N21" s="111"/>
      <c r="O21" s="112"/>
      <c r="P21" s="113" t="str">
        <f>IF(OR(P22="",R22=""),"",IF(P22&gt;R22,"〇",IF(P22=R22,"△","⚫️")))</f>
        <v>〇</v>
      </c>
      <c r="Q21" s="111"/>
      <c r="R21" s="112"/>
      <c r="S21" s="113" t="str">
        <f>IF(OR(S22="",U22=""),"",IF(S22&gt;U22,"〇",IF(S22=U22,"△","⚫️")))</f>
        <v>〇</v>
      </c>
      <c r="T21" s="111"/>
      <c r="U21" s="112"/>
      <c r="V21" s="113" t="str">
        <f>IF(OR(V22="",X22=""),"",IF(V22&gt;X22,"〇",IF(V22=X22,"△","⚫️")))</f>
        <v>⚫️</v>
      </c>
      <c r="W21" s="111"/>
      <c r="X21" s="112"/>
      <c r="Y21" s="102">
        <f>AB21*3+AC21*2+AD21*1+AE21*0+AG21+AF21</f>
        <v>27</v>
      </c>
      <c r="Z21" s="151">
        <f ca="1">COUNTIF(D21:X21,"〇")</f>
        <v>5</v>
      </c>
      <c r="AA21" s="153">
        <f ca="1">COUNTIF(D21:X21,"⚫️")</f>
        <v>1</v>
      </c>
      <c r="AB21" s="100">
        <v>4</v>
      </c>
      <c r="AC21" s="101">
        <v>1</v>
      </c>
      <c r="AD21" s="100">
        <v>1</v>
      </c>
      <c r="AE21" s="157"/>
      <c r="AF21" s="101">
        <v>3</v>
      </c>
      <c r="AG21" s="159">
        <v>9</v>
      </c>
      <c r="AH21" s="104">
        <f>J22+G22+M22+P22+S22+V22+D22</f>
        <v>11</v>
      </c>
      <c r="AI21" s="106">
        <f>SUM(I22+L22+O22+R22+U22+X22+F22)</f>
        <v>3</v>
      </c>
      <c r="AJ21" s="163">
        <f>AH21/AI21</f>
        <v>3.6666666666666665</v>
      </c>
      <c r="AK21" s="170">
        <v>2</v>
      </c>
      <c r="AL21" s="40"/>
      <c r="AM21" s="40"/>
      <c r="AN21" s="40"/>
      <c r="AO21" s="40"/>
      <c r="AP21" s="40"/>
      <c r="AQ21" s="40"/>
    </row>
    <row r="22" spans="1:43" ht="17" thickBot="1">
      <c r="A22" s="52"/>
      <c r="B22" s="40"/>
      <c r="C22" s="116"/>
      <c r="D22" s="116"/>
      <c r="E22" s="103"/>
      <c r="F22" s="93"/>
      <c r="G22" s="46">
        <v>2</v>
      </c>
      <c r="H22" s="47" t="s">
        <v>15</v>
      </c>
      <c r="I22" s="48">
        <v>0</v>
      </c>
      <c r="J22" s="49">
        <v>2</v>
      </c>
      <c r="K22" s="47" t="s">
        <v>15</v>
      </c>
      <c r="L22" s="48">
        <v>0</v>
      </c>
      <c r="M22" s="49">
        <v>2</v>
      </c>
      <c r="N22" s="47" t="s">
        <v>15</v>
      </c>
      <c r="O22" s="48">
        <v>0</v>
      </c>
      <c r="P22" s="49">
        <v>2</v>
      </c>
      <c r="Q22" s="47" t="s">
        <v>15</v>
      </c>
      <c r="R22" s="48">
        <v>0</v>
      </c>
      <c r="S22" s="49">
        <v>2</v>
      </c>
      <c r="T22" s="47" t="s">
        <v>15</v>
      </c>
      <c r="U22" s="48">
        <v>1</v>
      </c>
      <c r="V22" s="49">
        <v>1</v>
      </c>
      <c r="W22" s="47" t="s">
        <v>15</v>
      </c>
      <c r="X22" s="48">
        <v>2</v>
      </c>
      <c r="Y22" s="103"/>
      <c r="Z22" s="152"/>
      <c r="AA22" s="154"/>
      <c r="AB22" s="93"/>
      <c r="AC22" s="95"/>
      <c r="AD22" s="93"/>
      <c r="AE22" s="158"/>
      <c r="AF22" s="108"/>
      <c r="AG22" s="160"/>
      <c r="AH22" s="161"/>
      <c r="AI22" s="162"/>
      <c r="AJ22" s="164"/>
      <c r="AK22" s="156"/>
      <c r="AL22" s="40"/>
      <c r="AM22" s="40"/>
      <c r="AN22" s="40"/>
      <c r="AO22" s="50"/>
      <c r="AP22" s="51"/>
      <c r="AQ22" s="50"/>
    </row>
    <row r="23" spans="1:43" ht="16" customHeight="1">
      <c r="A23" s="52"/>
      <c r="B23" s="40"/>
      <c r="C23" s="117" t="s">
        <v>68</v>
      </c>
      <c r="D23" s="124" t="str">
        <f>IF(OR(D24="",F24=""),"",IF(D24&gt;F24,"〇",IF(D24=F24,"△","⚫️")))</f>
        <v>⚫️</v>
      </c>
      <c r="E23" s="103"/>
      <c r="F23" s="93"/>
      <c r="G23" s="114" t="str">
        <f ca="1">IFERROR(__xludf.DUMMYFUNCTION("SPARKLINE({1,0})"),"")</f>
        <v/>
      </c>
      <c r="H23" s="115"/>
      <c r="I23" s="118"/>
      <c r="J23" s="113" t="str">
        <f>IF(OR(J24="",L24=""),"",IF(J24&gt;L24,"〇",IF(J24=L24,"△","⚫️")))</f>
        <v>〇</v>
      </c>
      <c r="K23" s="111"/>
      <c r="L23" s="112"/>
      <c r="M23" s="113" t="str">
        <f>IF(OR(M24="",O24=""),"",IF(M24&gt;O24,"〇",IF(M24=O24,"△","⚫️")))</f>
        <v>〇</v>
      </c>
      <c r="N23" s="111"/>
      <c r="O23" s="112"/>
      <c r="P23" s="113" t="str">
        <f>IF(OR(P24="",R24=""),"",IF(P24&gt;R24,"〇",IF(P24=R24,"△","⚫️")))</f>
        <v>〇</v>
      </c>
      <c r="Q23" s="111"/>
      <c r="R23" s="112"/>
      <c r="S23" s="113" t="str">
        <f>IF(OR(S24="",U24=""),"",IF(S24&gt;U24,"〇",IF(S24=U24,"△","⚫️")))</f>
        <v>〇</v>
      </c>
      <c r="T23" s="111"/>
      <c r="U23" s="112"/>
      <c r="V23" s="113" t="str">
        <f>IF(OR(V24="",X24=""),"",IF(V24&gt;X24,"〇",IF(V24=X24,"△","⚫️")))</f>
        <v>⚫️</v>
      </c>
      <c r="W23" s="111"/>
      <c r="X23" s="112"/>
      <c r="Y23" s="102">
        <f t="shared" ref="Y23" si="6">AB23*3+AC23*2+AD23*1+AE23*0+AG23+AF23</f>
        <v>23</v>
      </c>
      <c r="Z23" s="151">
        <f ca="1">COUNTIF(D23:X23,"〇")</f>
        <v>4</v>
      </c>
      <c r="AA23" s="153">
        <f ca="1">COUNTIF(D23:X23,"⚫️")</f>
        <v>2</v>
      </c>
      <c r="AB23" s="100">
        <v>3</v>
      </c>
      <c r="AC23" s="101">
        <v>1</v>
      </c>
      <c r="AD23" s="100"/>
      <c r="AE23" s="157">
        <v>2</v>
      </c>
      <c r="AF23" s="101">
        <v>3</v>
      </c>
      <c r="AG23" s="159">
        <v>9</v>
      </c>
      <c r="AH23" s="104">
        <f>J24+G24+M24+P24+S24+V24+D24</f>
        <v>8</v>
      </c>
      <c r="AI23" s="106">
        <f>SUM(I24+L24+O24+R24+U24+X24+F24)</f>
        <v>5</v>
      </c>
      <c r="AJ23" s="163">
        <f>AH23/AI23</f>
        <v>1.6</v>
      </c>
      <c r="AK23" s="155">
        <v>3</v>
      </c>
      <c r="AL23" s="40"/>
      <c r="AM23" s="40"/>
      <c r="AN23" s="40"/>
      <c r="AO23" s="50"/>
      <c r="AP23" s="51"/>
      <c r="AQ23" s="50"/>
    </row>
    <row r="24" spans="1:43" ht="17" thickBot="1">
      <c r="A24" s="52"/>
      <c r="B24" s="40"/>
      <c r="C24" s="95"/>
      <c r="D24" s="49">
        <v>0</v>
      </c>
      <c r="E24" s="47" t="s">
        <v>15</v>
      </c>
      <c r="F24" s="48">
        <v>2</v>
      </c>
      <c r="G24" s="116"/>
      <c r="H24" s="103"/>
      <c r="I24" s="93"/>
      <c r="J24" s="49">
        <v>2</v>
      </c>
      <c r="K24" s="47" t="s">
        <v>15</v>
      </c>
      <c r="L24" s="48">
        <v>0</v>
      </c>
      <c r="M24" s="49">
        <v>2</v>
      </c>
      <c r="N24" s="47" t="s">
        <v>15</v>
      </c>
      <c r="O24" s="48">
        <v>1</v>
      </c>
      <c r="P24" s="49">
        <v>2</v>
      </c>
      <c r="Q24" s="47" t="s">
        <v>15</v>
      </c>
      <c r="R24" s="48">
        <v>0</v>
      </c>
      <c r="S24" s="49">
        <v>2</v>
      </c>
      <c r="T24" s="47" t="s">
        <v>15</v>
      </c>
      <c r="U24" s="48">
        <v>0</v>
      </c>
      <c r="V24" s="49">
        <v>0</v>
      </c>
      <c r="W24" s="47" t="s">
        <v>15</v>
      </c>
      <c r="X24" s="48">
        <v>2</v>
      </c>
      <c r="Y24" s="103"/>
      <c r="Z24" s="152"/>
      <c r="AA24" s="154"/>
      <c r="AB24" s="93"/>
      <c r="AC24" s="95"/>
      <c r="AD24" s="93"/>
      <c r="AE24" s="158"/>
      <c r="AF24" s="108"/>
      <c r="AG24" s="160"/>
      <c r="AH24" s="161"/>
      <c r="AI24" s="162"/>
      <c r="AJ24" s="164"/>
      <c r="AK24" s="156"/>
      <c r="AL24" s="40"/>
      <c r="AM24" s="40"/>
      <c r="AN24" s="40"/>
      <c r="AO24" s="50"/>
      <c r="AP24" s="51"/>
      <c r="AQ24" s="50"/>
    </row>
    <row r="25" spans="1:43" ht="16" customHeight="1">
      <c r="A25" s="52"/>
      <c r="B25" s="40"/>
      <c r="C25" s="117" t="s">
        <v>52</v>
      </c>
      <c r="D25" s="110" t="str">
        <f>IF(OR(D26="",F26=""),"",IF(D26&gt;F26,"〇",IF(D26=F26,"△","⚫️")))</f>
        <v>⚫️</v>
      </c>
      <c r="E25" s="111"/>
      <c r="F25" s="112"/>
      <c r="G25" s="113" t="str">
        <f>IF(OR(G26="",I26=""),"",IF(G26&gt;I26,"〇",IF(G26=I26,"△","⚫️")))</f>
        <v>⚫️</v>
      </c>
      <c r="H25" s="111"/>
      <c r="I25" s="112"/>
      <c r="J25" s="114" t="str">
        <f ca="1">IFERROR(__xludf.DUMMYFUNCTION("SPARKLINE({1,0})"),"")</f>
        <v/>
      </c>
      <c r="K25" s="115"/>
      <c r="L25" s="118"/>
      <c r="M25" s="113" t="str">
        <f>IF(OR(M26="",O26=""),"",IF(M26&gt;O26,"〇",IF(M26=O26,"△","⚫️")))</f>
        <v>⚫️</v>
      </c>
      <c r="N25" s="111"/>
      <c r="O25" s="112"/>
      <c r="P25" s="113" t="str">
        <f>IF(OR(P26="",R26=""),"",IF(P26&gt;R26,"〇",IF(P26=R26,"△","⚫️")))</f>
        <v>〇</v>
      </c>
      <c r="Q25" s="111"/>
      <c r="R25" s="112"/>
      <c r="S25" s="113" t="str">
        <f>IF(OR(S26="",U26=""),"",IF(S26&gt;U26,"〇",IF(S26=U26,"△","⚫️")))</f>
        <v>⚫️</v>
      </c>
      <c r="T25" s="111"/>
      <c r="U25" s="112"/>
      <c r="V25" s="113" t="str">
        <f>IF(OR(V26="",X26=""),"",IF(V26&gt;X26,"〇",IF(V26=X26,"△","⚫️")))</f>
        <v>⚫️</v>
      </c>
      <c r="W25" s="111"/>
      <c r="X25" s="112"/>
      <c r="Y25" s="102">
        <f t="shared" ref="Y25" si="7">AB25*3+AC25*2+AD25*1+AE25*0+AG25+AF25</f>
        <v>16</v>
      </c>
      <c r="Z25" s="151">
        <f ca="1">COUNTIF(D25:X25,"〇")</f>
        <v>1</v>
      </c>
      <c r="AA25" s="153">
        <f ca="1">COUNTIF(D25:X25,"⚫️")</f>
        <v>5</v>
      </c>
      <c r="AB25" s="100">
        <v>1</v>
      </c>
      <c r="AC25" s="101"/>
      <c r="AD25" s="100">
        <v>1</v>
      </c>
      <c r="AE25" s="157">
        <v>4</v>
      </c>
      <c r="AF25" s="101">
        <v>3</v>
      </c>
      <c r="AG25" s="159">
        <v>9</v>
      </c>
      <c r="AH25" s="104">
        <f>J26+G26+M26+P26+S26+V26+D26</f>
        <v>3</v>
      </c>
      <c r="AI25" s="106">
        <f>SUM(I26+L26+O26+R26+U26+X26+F26)</f>
        <v>10</v>
      </c>
      <c r="AJ25" s="163">
        <f>AH25/AI25</f>
        <v>0.3</v>
      </c>
      <c r="AK25" s="155">
        <v>6</v>
      </c>
      <c r="AL25" s="40"/>
      <c r="AM25" s="40"/>
      <c r="AN25" s="40"/>
      <c r="AO25" s="50"/>
      <c r="AP25" s="51"/>
      <c r="AQ25" s="50"/>
    </row>
    <row r="26" spans="1:43" ht="17" thickBot="1">
      <c r="A26" s="52"/>
      <c r="B26" s="40"/>
      <c r="C26" s="95"/>
      <c r="D26" s="49">
        <v>0</v>
      </c>
      <c r="E26" s="47" t="s">
        <v>15</v>
      </c>
      <c r="F26" s="48">
        <v>2</v>
      </c>
      <c r="G26" s="49">
        <v>0</v>
      </c>
      <c r="H26" s="47" t="s">
        <v>15</v>
      </c>
      <c r="I26" s="48">
        <v>2</v>
      </c>
      <c r="J26" s="116"/>
      <c r="K26" s="103"/>
      <c r="L26" s="93"/>
      <c r="M26" s="49">
        <v>1</v>
      </c>
      <c r="N26" s="47" t="s">
        <v>15</v>
      </c>
      <c r="O26" s="48">
        <v>2</v>
      </c>
      <c r="P26" s="80">
        <v>2</v>
      </c>
      <c r="Q26" s="81" t="s">
        <v>15</v>
      </c>
      <c r="R26" s="82">
        <v>0</v>
      </c>
      <c r="S26" s="49">
        <v>0</v>
      </c>
      <c r="T26" s="47" t="s">
        <v>15</v>
      </c>
      <c r="U26" s="48">
        <v>2</v>
      </c>
      <c r="V26" s="49">
        <v>0</v>
      </c>
      <c r="W26" s="47" t="s">
        <v>15</v>
      </c>
      <c r="X26" s="48">
        <v>2</v>
      </c>
      <c r="Y26" s="103"/>
      <c r="Z26" s="152"/>
      <c r="AA26" s="154"/>
      <c r="AB26" s="93"/>
      <c r="AC26" s="95"/>
      <c r="AD26" s="93"/>
      <c r="AE26" s="158"/>
      <c r="AF26" s="108"/>
      <c r="AG26" s="160"/>
      <c r="AH26" s="161"/>
      <c r="AI26" s="162"/>
      <c r="AJ26" s="164"/>
      <c r="AK26" s="156"/>
      <c r="AL26" s="40"/>
      <c r="AM26" s="40"/>
      <c r="AN26" s="40"/>
      <c r="AO26" s="50"/>
      <c r="AP26" s="51"/>
      <c r="AQ26" s="50"/>
    </row>
    <row r="27" spans="1:43" ht="16" customHeight="1">
      <c r="A27" s="52"/>
      <c r="B27" s="40"/>
      <c r="C27" s="117" t="s">
        <v>53</v>
      </c>
      <c r="D27" s="110" t="str">
        <f>IF(OR(D28="",F28=""),"",IF(D28&gt;F28,"〇",IF(D28=F28,"△","⚫️")))</f>
        <v>⚫️</v>
      </c>
      <c r="E27" s="111"/>
      <c r="F27" s="112"/>
      <c r="G27" s="113" t="str">
        <f>IF(OR(G28="",I28=""),"",IF(G28&gt;I28,"〇",IF(G28=I28,"△","⚫️")))</f>
        <v>⚫️</v>
      </c>
      <c r="H27" s="111"/>
      <c r="I27" s="112"/>
      <c r="J27" s="113" t="str">
        <f>IF(OR(J28="",L28=""),"",IF(J28&gt;L28,"〇",IF(J28=L28,"△","⚫️")))</f>
        <v>〇</v>
      </c>
      <c r="K27" s="111"/>
      <c r="L27" s="112"/>
      <c r="M27" s="114" t="str">
        <f ca="1">IFERROR(__xludf.DUMMYFUNCTION("SPARKLINE({1,0})"),"")</f>
        <v/>
      </c>
      <c r="N27" s="115"/>
      <c r="O27" s="118"/>
      <c r="P27" s="113" t="str">
        <f>IF(OR(P28="",R28=""),"",IF(P28&gt;R28,"〇",IF(P28=R28,"△","⚫️")))</f>
        <v>〇</v>
      </c>
      <c r="Q27" s="111"/>
      <c r="R27" s="112"/>
      <c r="S27" s="113" t="str">
        <f>IF(OR(S28="",U28=""),"",IF(S28&gt;U28,"〇",IF(S28=U28,"△","⚫️")))</f>
        <v>⚫️</v>
      </c>
      <c r="T27" s="111"/>
      <c r="U27" s="112"/>
      <c r="V27" s="113" t="str">
        <f>IF(OR(V28="",X28=""),"",IF(V28&gt;X28,"〇",IF(V28=X28,"△","⚫️")))</f>
        <v>⚫️</v>
      </c>
      <c r="W27" s="111"/>
      <c r="X27" s="112"/>
      <c r="Y27" s="102">
        <f t="shared" ref="Y27" si="8">AB27*3+AC27*2+AD27*1+AE27*0+AG27+AF27</f>
        <v>18</v>
      </c>
      <c r="Z27" s="151">
        <f ca="1">COUNTIF(D27:X27,"〇")</f>
        <v>2</v>
      </c>
      <c r="AA27" s="153">
        <f ca="1">COUNTIF(D27:X27,"⚫️")</f>
        <v>4</v>
      </c>
      <c r="AB27" s="100">
        <v>1</v>
      </c>
      <c r="AC27" s="101">
        <v>1</v>
      </c>
      <c r="AD27" s="100">
        <v>1</v>
      </c>
      <c r="AE27" s="157">
        <v>3</v>
      </c>
      <c r="AF27" s="101">
        <v>3</v>
      </c>
      <c r="AG27" s="159">
        <v>9</v>
      </c>
      <c r="AH27" s="104">
        <f>J28+G28+M28+P28+S28+V28+D28</f>
        <v>5</v>
      </c>
      <c r="AI27" s="106">
        <f>SUM(I28+L28+O28+R28+U28+X28+F28)</f>
        <v>9</v>
      </c>
      <c r="AJ27" s="163">
        <f>AH27/AI27</f>
        <v>0.55555555555555558</v>
      </c>
      <c r="AK27" s="155">
        <v>5</v>
      </c>
      <c r="AL27" s="40"/>
      <c r="AM27" s="40"/>
      <c r="AN27" s="40"/>
      <c r="AO27" s="40"/>
      <c r="AP27" s="40"/>
      <c r="AQ27" s="40"/>
    </row>
    <row r="28" spans="1:43" ht="15.75" customHeight="1" thickBot="1">
      <c r="A28" s="40"/>
      <c r="B28" s="40"/>
      <c r="C28" s="95"/>
      <c r="D28" s="49">
        <v>0</v>
      </c>
      <c r="E28" s="47" t="s">
        <v>15</v>
      </c>
      <c r="F28" s="48">
        <v>2</v>
      </c>
      <c r="G28" s="49">
        <v>1</v>
      </c>
      <c r="H28" s="47" t="s">
        <v>15</v>
      </c>
      <c r="I28" s="48">
        <v>2</v>
      </c>
      <c r="J28" s="49">
        <v>2</v>
      </c>
      <c r="K28" s="47" t="s">
        <v>15</v>
      </c>
      <c r="L28" s="48">
        <v>1</v>
      </c>
      <c r="M28" s="116"/>
      <c r="N28" s="103"/>
      <c r="O28" s="93"/>
      <c r="P28" s="49">
        <v>2</v>
      </c>
      <c r="Q28" s="47" t="s">
        <v>15</v>
      </c>
      <c r="R28" s="48">
        <v>0</v>
      </c>
      <c r="S28" s="49">
        <v>0</v>
      </c>
      <c r="T28" s="47" t="s">
        <v>15</v>
      </c>
      <c r="U28" s="48">
        <v>2</v>
      </c>
      <c r="V28" s="49">
        <v>0</v>
      </c>
      <c r="W28" s="47" t="s">
        <v>15</v>
      </c>
      <c r="X28" s="48">
        <v>2</v>
      </c>
      <c r="Y28" s="103"/>
      <c r="Z28" s="152"/>
      <c r="AA28" s="154"/>
      <c r="AB28" s="93"/>
      <c r="AC28" s="95"/>
      <c r="AD28" s="93"/>
      <c r="AE28" s="158"/>
      <c r="AF28" s="108"/>
      <c r="AG28" s="160"/>
      <c r="AH28" s="161"/>
      <c r="AI28" s="162"/>
      <c r="AJ28" s="164"/>
      <c r="AK28" s="156"/>
      <c r="AL28" s="40"/>
      <c r="AM28" s="40"/>
      <c r="AN28" s="40"/>
      <c r="AO28" s="40"/>
      <c r="AP28" s="40"/>
      <c r="AQ28" s="40"/>
    </row>
    <row r="29" spans="1:43" ht="15.75" customHeight="1">
      <c r="A29" s="40"/>
      <c r="B29" s="40"/>
      <c r="C29" s="117" t="s">
        <v>54</v>
      </c>
      <c r="D29" s="110" t="str">
        <f>IF(OR(D30="",F30=""),"",IF(D30&gt;F30,"〇",IF(D30=F30,"△","⚫️")))</f>
        <v>⚫️</v>
      </c>
      <c r="E29" s="111"/>
      <c r="F29" s="112"/>
      <c r="G29" s="113" t="str">
        <f>IF(OR(G30="",I30=""),"",IF(G30&gt;I30,"〇",IF(G30=I30,"△","⚫️")))</f>
        <v>⚫️</v>
      </c>
      <c r="H29" s="111"/>
      <c r="I29" s="112"/>
      <c r="J29" s="113" t="str">
        <f>IF(OR(J30="",L30=""),"",IF(J30&gt;L30,"〇",IF(J30=L30,"△","⚫️")))</f>
        <v>⚫️</v>
      </c>
      <c r="K29" s="111"/>
      <c r="L29" s="112"/>
      <c r="M29" s="113" t="str">
        <f>IF(OR(M30="",O30=""),"",IF(M30&gt;O30,"〇",IF(M30=O30,"△","⚫️")))</f>
        <v>⚫️</v>
      </c>
      <c r="N29" s="111"/>
      <c r="O29" s="112"/>
      <c r="P29" s="114" t="str">
        <f ca="1">IFERROR(__xludf.DUMMYFUNCTION("SPARKLINE({1,0})"),"")</f>
        <v/>
      </c>
      <c r="Q29" s="115"/>
      <c r="R29" s="118"/>
      <c r="S29" s="113" t="str">
        <f>IF(OR(S30="",U30=""),"",IF(S30&gt;U30,"〇",IF(S30=U30,"△","⚫️")))</f>
        <v>⚫️</v>
      </c>
      <c r="T29" s="111"/>
      <c r="U29" s="112"/>
      <c r="V29" s="113" t="str">
        <f>IF(OR(V30="",X30=""),"",IF(V30&gt;X30,"〇",IF(V30=X30,"△","⚫️")))</f>
        <v>⚫️</v>
      </c>
      <c r="W29" s="111"/>
      <c r="X29" s="112"/>
      <c r="Y29" s="102">
        <f t="shared" ref="Y29" si="9">AB29*3+AC29*2+AD29*1+AE29*0+AG29+AF29</f>
        <v>8</v>
      </c>
      <c r="Z29" s="151">
        <f ca="1">COUNTIF(D29:X29,"〇")</f>
        <v>0</v>
      </c>
      <c r="AA29" s="153">
        <f ca="1">COUNTIF(D29:X29,"⚫️")</f>
        <v>6</v>
      </c>
      <c r="AB29" s="100"/>
      <c r="AC29" s="101"/>
      <c r="AD29" s="100"/>
      <c r="AE29" s="157"/>
      <c r="AF29" s="101">
        <v>2</v>
      </c>
      <c r="AG29" s="159">
        <v>6</v>
      </c>
      <c r="AH29" s="104">
        <f>J30+G30+M30+P30+S30+V30+D30</f>
        <v>0</v>
      </c>
      <c r="AI29" s="106">
        <f>SUM(I30+L30+O30+R30+U30+X30+F30)</f>
        <v>12</v>
      </c>
      <c r="AJ29" s="163">
        <f>AH29/AI29</f>
        <v>0</v>
      </c>
      <c r="AK29" s="155">
        <v>7</v>
      </c>
      <c r="AL29" s="40"/>
      <c r="AM29" s="40"/>
      <c r="AN29" s="40"/>
      <c r="AO29" s="40"/>
      <c r="AP29" s="40"/>
      <c r="AQ29" s="40"/>
    </row>
    <row r="30" spans="1:43" ht="15.75" customHeight="1" thickBot="1">
      <c r="A30" s="40"/>
      <c r="B30" s="40"/>
      <c r="C30" s="95"/>
      <c r="D30" s="49">
        <v>0</v>
      </c>
      <c r="E30" s="47" t="s">
        <v>15</v>
      </c>
      <c r="F30" s="48">
        <v>2</v>
      </c>
      <c r="G30" s="49">
        <v>0</v>
      </c>
      <c r="H30" s="47" t="s">
        <v>15</v>
      </c>
      <c r="I30" s="48">
        <v>2</v>
      </c>
      <c r="J30" s="73">
        <v>0</v>
      </c>
      <c r="K30" s="74" t="s">
        <v>15</v>
      </c>
      <c r="L30" s="75">
        <v>2</v>
      </c>
      <c r="M30" s="49">
        <v>0</v>
      </c>
      <c r="N30" s="47" t="s">
        <v>15</v>
      </c>
      <c r="O30" s="48">
        <v>2</v>
      </c>
      <c r="P30" s="116"/>
      <c r="Q30" s="103"/>
      <c r="R30" s="93"/>
      <c r="S30" s="73">
        <v>0</v>
      </c>
      <c r="T30" s="74" t="s">
        <v>15</v>
      </c>
      <c r="U30" s="75">
        <v>2</v>
      </c>
      <c r="V30" s="49">
        <v>0</v>
      </c>
      <c r="W30" s="47" t="s">
        <v>15</v>
      </c>
      <c r="X30" s="48">
        <v>2</v>
      </c>
      <c r="Y30" s="103"/>
      <c r="Z30" s="152"/>
      <c r="AA30" s="154"/>
      <c r="AB30" s="93"/>
      <c r="AC30" s="95"/>
      <c r="AD30" s="93"/>
      <c r="AE30" s="158"/>
      <c r="AF30" s="108"/>
      <c r="AG30" s="160"/>
      <c r="AH30" s="161"/>
      <c r="AI30" s="162"/>
      <c r="AJ30" s="164"/>
      <c r="AK30" s="156"/>
      <c r="AL30" s="226" t="s">
        <v>99</v>
      </c>
      <c r="AM30" s="40"/>
      <c r="AN30" s="40"/>
      <c r="AO30" s="40"/>
      <c r="AP30" s="40"/>
      <c r="AQ30" s="40"/>
    </row>
    <row r="31" spans="1:43" ht="15.75" customHeight="1">
      <c r="A31" s="40"/>
      <c r="B31" s="40"/>
      <c r="C31" s="117" t="s">
        <v>55</v>
      </c>
      <c r="D31" s="110" t="str">
        <f>IF(OR(D32="",F32=""),"",IF(D32&gt;F32,"〇",IF(D32=F32,"△","⚫️")))</f>
        <v>⚫️</v>
      </c>
      <c r="E31" s="111"/>
      <c r="F31" s="112"/>
      <c r="G31" s="113" t="str">
        <f>IF(OR(G32="",I32=""),"",IF(G32&gt;I32,"〇",IF(G32=I32,"△","⚫️")))</f>
        <v>⚫️</v>
      </c>
      <c r="H31" s="111"/>
      <c r="I31" s="112"/>
      <c r="J31" s="113" t="str">
        <f>IF(OR(J32="",L32=""),"",IF(J32&gt;L32,"〇",IF(J32=L32,"△","⚫️")))</f>
        <v>〇</v>
      </c>
      <c r="K31" s="111"/>
      <c r="L31" s="112"/>
      <c r="M31" s="113" t="str">
        <f>IF(OR(M32="",O32=""),"",IF(M32&gt;O32,"〇",IF(M32=O32,"△","⚫️")))</f>
        <v>〇</v>
      </c>
      <c r="N31" s="111"/>
      <c r="O31" s="112"/>
      <c r="P31" s="113" t="str">
        <f>IF(OR(P32="",R32=""),"",IF(P32&gt;R32,"〇",IF(P32=R32,"△","⚫️")))</f>
        <v>〇</v>
      </c>
      <c r="Q31" s="111"/>
      <c r="R31" s="112"/>
      <c r="S31" s="114" t="str">
        <f ca="1">IFERROR(__xludf.DUMMYFUNCTION("SPARKLINE({1,0})"),"")</f>
        <v/>
      </c>
      <c r="T31" s="115"/>
      <c r="U31" s="118"/>
      <c r="V31" s="113" t="str">
        <f>IF(OR(V32="",X32=""),"",IF(V32&gt;X32,"〇",IF(V32=X32,"△","⚫️")))</f>
        <v>⚫️</v>
      </c>
      <c r="W31" s="111"/>
      <c r="X31" s="112"/>
      <c r="Y31" s="102">
        <f t="shared" ref="Y31" si="10">AB31*3+AC31*2+AD31*1+AE31*0+AG31+AF31</f>
        <v>22</v>
      </c>
      <c r="Z31" s="151">
        <f ca="1">COUNTIF(D31:X31,"〇")</f>
        <v>3</v>
      </c>
      <c r="AA31" s="153">
        <f ca="1">COUNTIF(D31:X31,"⚫️")</f>
        <v>3</v>
      </c>
      <c r="AB31" s="100">
        <v>3</v>
      </c>
      <c r="AC31" s="101"/>
      <c r="AD31" s="100">
        <v>1</v>
      </c>
      <c r="AE31" s="157">
        <v>2</v>
      </c>
      <c r="AF31" s="101">
        <v>3</v>
      </c>
      <c r="AG31" s="159">
        <v>9</v>
      </c>
      <c r="AH31" s="104">
        <f>J32+G32+M32+P32+S32+V32+D32</f>
        <v>7</v>
      </c>
      <c r="AI31" s="106">
        <f>SUM(I32+L32+O32+R32+U32+X32+F32)</f>
        <v>6</v>
      </c>
      <c r="AJ31" s="163">
        <f>AH31/AI31</f>
        <v>1.1666666666666667</v>
      </c>
      <c r="AK31" s="155">
        <v>4</v>
      </c>
      <c r="AL31" s="40"/>
      <c r="AM31" s="40"/>
      <c r="AN31" s="40"/>
      <c r="AO31" s="40"/>
      <c r="AP31" s="40"/>
      <c r="AQ31" s="40"/>
    </row>
    <row r="32" spans="1:43" ht="15.75" customHeight="1" thickBot="1">
      <c r="A32" s="40"/>
      <c r="B32" s="40"/>
      <c r="C32" s="95"/>
      <c r="D32" s="49">
        <v>1</v>
      </c>
      <c r="E32" s="47" t="s">
        <v>15</v>
      </c>
      <c r="F32" s="48">
        <v>2</v>
      </c>
      <c r="G32" s="49">
        <v>0</v>
      </c>
      <c r="H32" s="47" t="s">
        <v>15</v>
      </c>
      <c r="I32" s="48">
        <v>2</v>
      </c>
      <c r="J32" s="49">
        <v>2</v>
      </c>
      <c r="K32" s="47" t="s">
        <v>15</v>
      </c>
      <c r="L32" s="48">
        <v>0</v>
      </c>
      <c r="M32" s="49">
        <v>2</v>
      </c>
      <c r="N32" s="47" t="s">
        <v>15</v>
      </c>
      <c r="O32" s="48">
        <v>0</v>
      </c>
      <c r="P32" s="80">
        <v>2</v>
      </c>
      <c r="Q32" s="81" t="s">
        <v>15</v>
      </c>
      <c r="R32" s="82">
        <v>0</v>
      </c>
      <c r="S32" s="116"/>
      <c r="T32" s="103"/>
      <c r="U32" s="93"/>
      <c r="V32" s="49">
        <v>0</v>
      </c>
      <c r="W32" s="47" t="s">
        <v>15</v>
      </c>
      <c r="X32" s="48">
        <v>2</v>
      </c>
      <c r="Y32" s="103"/>
      <c r="Z32" s="152"/>
      <c r="AA32" s="154"/>
      <c r="AB32" s="93"/>
      <c r="AC32" s="95"/>
      <c r="AD32" s="93"/>
      <c r="AE32" s="158"/>
      <c r="AF32" s="108"/>
      <c r="AG32" s="160"/>
      <c r="AH32" s="161"/>
      <c r="AI32" s="162"/>
      <c r="AJ32" s="164"/>
      <c r="AK32" s="156"/>
      <c r="AL32" s="40"/>
      <c r="AM32" s="40"/>
      <c r="AN32" s="40"/>
      <c r="AO32" s="40"/>
      <c r="AP32" s="40"/>
      <c r="AQ32" s="40"/>
    </row>
    <row r="33" spans="1:44" ht="15.75" customHeight="1">
      <c r="A33" s="40"/>
      <c r="B33" s="40"/>
      <c r="C33" s="169" t="s">
        <v>95</v>
      </c>
      <c r="D33" s="110" t="str">
        <f>IF(OR(D34="",F34=""),"",IF(D34&gt;F34,"〇",IF(D34=F34,"△","⚫️")))</f>
        <v>〇</v>
      </c>
      <c r="E33" s="111"/>
      <c r="F33" s="112"/>
      <c r="G33" s="113" t="str">
        <f>IF(OR(G34="",I34=""),"",IF(G34&gt;I34,"〇",IF(G34=I34,"△","⚫️")))</f>
        <v>〇</v>
      </c>
      <c r="H33" s="111"/>
      <c r="I33" s="112"/>
      <c r="J33" s="113" t="str">
        <f>IF(OR(J34="",L34=""),"",IF(J34&gt;L34,"〇",IF(J34=L34,"△","⚫️")))</f>
        <v>〇</v>
      </c>
      <c r="K33" s="111"/>
      <c r="L33" s="112"/>
      <c r="M33" s="113" t="str">
        <f>IF(OR(M34="",O34=""),"",IF(M34&gt;O34,"〇",IF(M34=O34,"△","⚫️")))</f>
        <v>〇</v>
      </c>
      <c r="N33" s="111"/>
      <c r="O33" s="112"/>
      <c r="P33" s="113" t="str">
        <f>IF(OR(P34="",R34=""),"",IF(P34&gt;R34,"〇",IF(P34=R34,"△","⚫️")))</f>
        <v>〇</v>
      </c>
      <c r="Q33" s="111"/>
      <c r="R33" s="112"/>
      <c r="S33" s="113" t="str">
        <f>IF(OR(S34="",U34=""),"",IF(S34&gt;U34,"〇",IF(S34=U34,"△","⚫️")))</f>
        <v>〇</v>
      </c>
      <c r="T33" s="111"/>
      <c r="U33" s="112"/>
      <c r="V33" s="114" t="str">
        <f ca="1">IFERROR(__xludf.DUMMYFUNCTION("SPARKLINE({1,0})"),"")</f>
        <v/>
      </c>
      <c r="W33" s="115"/>
      <c r="X33" s="118"/>
      <c r="Y33" s="102">
        <f t="shared" ref="Y33" si="11">AB33*3+AC33*2+AD33*1+AE33*0+AG33+AF33</f>
        <v>29</v>
      </c>
      <c r="Z33" s="151">
        <f ca="1">COUNTIF(D33:X33,"〇")</f>
        <v>6</v>
      </c>
      <c r="AA33" s="153">
        <f ca="1">COUNTIF(D33:X33,"⚫️")</f>
        <v>0</v>
      </c>
      <c r="AB33" s="100">
        <v>5</v>
      </c>
      <c r="AC33" s="101">
        <v>1</v>
      </c>
      <c r="AD33" s="100"/>
      <c r="AE33" s="157"/>
      <c r="AF33" s="101">
        <v>3</v>
      </c>
      <c r="AG33" s="159">
        <v>9</v>
      </c>
      <c r="AH33" s="104">
        <f>J34+G34+M34+P34+S34+V34+D34</f>
        <v>12</v>
      </c>
      <c r="AI33" s="106">
        <f>SUM(I34+L34+O34+R34+U34+X34+F34)</f>
        <v>1</v>
      </c>
      <c r="AJ33" s="163">
        <f>AH33/AI33</f>
        <v>12</v>
      </c>
      <c r="AK33" s="155">
        <v>1</v>
      </c>
      <c r="AL33" s="34"/>
      <c r="AN33" s="40"/>
      <c r="AO33" s="40"/>
      <c r="AP33" s="40"/>
      <c r="AQ33" s="40"/>
    </row>
    <row r="34" spans="1:44" ht="15.75" customHeight="1" thickBot="1">
      <c r="A34" s="40"/>
      <c r="B34" s="40"/>
      <c r="C34" s="95"/>
      <c r="D34" s="49">
        <v>2</v>
      </c>
      <c r="E34" s="47" t="s">
        <v>15</v>
      </c>
      <c r="F34" s="48">
        <v>1</v>
      </c>
      <c r="G34" s="49">
        <v>2</v>
      </c>
      <c r="H34" s="47" t="s">
        <v>15</v>
      </c>
      <c r="I34" s="48">
        <v>0</v>
      </c>
      <c r="J34" s="49">
        <v>2</v>
      </c>
      <c r="K34" s="47" t="s">
        <v>15</v>
      </c>
      <c r="L34" s="48">
        <v>0</v>
      </c>
      <c r="M34" s="49">
        <v>2</v>
      </c>
      <c r="N34" s="47" t="s">
        <v>15</v>
      </c>
      <c r="O34" s="48">
        <v>0</v>
      </c>
      <c r="P34" s="49">
        <v>2</v>
      </c>
      <c r="Q34" s="47" t="s">
        <v>15</v>
      </c>
      <c r="R34" s="48">
        <v>0</v>
      </c>
      <c r="S34" s="49">
        <v>2</v>
      </c>
      <c r="T34" s="47" t="s">
        <v>15</v>
      </c>
      <c r="U34" s="48">
        <v>0</v>
      </c>
      <c r="V34" s="116"/>
      <c r="W34" s="103"/>
      <c r="X34" s="93"/>
      <c r="Y34" s="103"/>
      <c r="Z34" s="152"/>
      <c r="AA34" s="154"/>
      <c r="AB34" s="93"/>
      <c r="AC34" s="95"/>
      <c r="AD34" s="93"/>
      <c r="AE34" s="158"/>
      <c r="AF34" s="108"/>
      <c r="AG34" s="160"/>
      <c r="AH34" s="166"/>
      <c r="AI34" s="167"/>
      <c r="AJ34" s="164"/>
      <c r="AK34" s="168"/>
      <c r="AL34" s="40"/>
      <c r="AM34" s="40"/>
      <c r="AN34" s="40"/>
      <c r="AO34" s="40"/>
      <c r="AP34" s="40"/>
      <c r="AQ34" s="40"/>
    </row>
    <row r="35" spans="1:44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</row>
    <row r="36" spans="1:44" ht="15.75" customHeight="1" thickBot="1">
      <c r="B36" s="38" t="s">
        <v>57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M36" s="40"/>
      <c r="AN36" s="40"/>
      <c r="AO36" s="40"/>
      <c r="AP36" s="40"/>
    </row>
    <row r="37" spans="1:44" ht="33" customHeight="1" thickBot="1">
      <c r="A37" s="40"/>
      <c r="B37" s="40"/>
      <c r="C37" s="41" t="s">
        <v>2</v>
      </c>
      <c r="D37" s="131" t="str">
        <f>C38</f>
        <v>浜田組</v>
      </c>
      <c r="E37" s="115"/>
      <c r="F37" s="115"/>
      <c r="G37" s="126" t="str">
        <f>C40</f>
        <v>LIVSOL</v>
      </c>
      <c r="H37" s="111"/>
      <c r="I37" s="111"/>
      <c r="J37" s="125" t="str">
        <f>C42</f>
        <v>VCたけのこ</v>
      </c>
      <c r="K37" s="111"/>
      <c r="L37" s="111"/>
      <c r="M37" s="126" t="str">
        <f>C44</f>
        <v>Wednesday's</v>
      </c>
      <c r="N37" s="127"/>
      <c r="O37" s="127"/>
      <c r="P37" s="126" t="str">
        <f>C46</f>
        <v>RAKUMOL</v>
      </c>
      <c r="Q37" s="111"/>
      <c r="R37" s="111"/>
      <c r="S37" s="126" t="str">
        <f>C48</f>
        <v>１２会</v>
      </c>
      <c r="T37" s="111"/>
      <c r="U37" s="111"/>
      <c r="V37" s="125" t="str">
        <f>C50</f>
        <v>長柄排球</v>
      </c>
      <c r="W37" s="111"/>
      <c r="X37" s="111"/>
      <c r="Y37" s="125" t="str">
        <f>C52</f>
        <v>Acquaintance</v>
      </c>
      <c r="Z37" s="111"/>
      <c r="AA37" s="111"/>
      <c r="AB37" s="126" t="str">
        <f>C54</f>
        <v>B Bouucy</v>
      </c>
      <c r="AC37" s="111"/>
      <c r="AD37" s="111"/>
      <c r="AE37" s="42" t="s">
        <v>77</v>
      </c>
      <c r="AF37" s="43" t="s">
        <v>4</v>
      </c>
      <c r="AG37" s="44" t="s">
        <v>5</v>
      </c>
      <c r="AH37" s="41" t="s">
        <v>4</v>
      </c>
      <c r="AI37" s="42" t="s">
        <v>78</v>
      </c>
      <c r="AJ37" s="41" t="s">
        <v>7</v>
      </c>
      <c r="AK37" s="41" t="s">
        <v>8</v>
      </c>
      <c r="AL37" s="79" t="s">
        <v>96</v>
      </c>
      <c r="AM37" s="84" t="s">
        <v>98</v>
      </c>
      <c r="AN37" s="86" t="s">
        <v>79</v>
      </c>
      <c r="AO37" s="87" t="s">
        <v>80</v>
      </c>
      <c r="AP37" s="85" t="s">
        <v>45</v>
      </c>
      <c r="AQ37" s="88" t="s">
        <v>13</v>
      </c>
    </row>
    <row r="38" spans="1:44" ht="15.75" customHeight="1">
      <c r="A38" s="53"/>
      <c r="B38" s="40"/>
      <c r="C38" s="101" t="s">
        <v>56</v>
      </c>
      <c r="D38" s="114" t="str">
        <f ca="1">IFERROR(__xludf.DUMMYFUNCTION("SPARKLINE({1,0})"),"")</f>
        <v/>
      </c>
      <c r="E38" s="115"/>
      <c r="F38" s="118"/>
      <c r="G38" s="113" t="str">
        <f>IF(OR(G39="",I39=""),"",IF(G39&gt;I39,"〇",IF(G39=I39,"△","⚫️")))</f>
        <v>⚫️</v>
      </c>
      <c r="H38" s="111"/>
      <c r="I38" s="112"/>
      <c r="J38" s="113" t="str">
        <f>IF(OR(J39="",L39=""),"",IF(J39&gt;L39,"〇",IF(J39=L39,"△","⚫️")))</f>
        <v>⚫️</v>
      </c>
      <c r="K38" s="111"/>
      <c r="L38" s="112"/>
      <c r="M38" s="113" t="str">
        <f>IF(OR(M39="",O39=""),"",IF(M39&gt;O39,"〇",IF(M39=O39,"△","⚫️")))</f>
        <v>⚫️</v>
      </c>
      <c r="N38" s="111"/>
      <c r="O38" s="112"/>
      <c r="P38" s="113" t="str">
        <f>IF(OR(P39="",R39=""),"",IF(P39&gt;R39,"〇",IF(P39=R39,"△","⚫️")))</f>
        <v>〇</v>
      </c>
      <c r="Q38" s="111"/>
      <c r="R38" s="112"/>
      <c r="S38" s="113" t="str">
        <f>IF(OR(S39="",U39=""),"",IF(S39&gt;U39,"〇",IF(S39=U39,"△","⚫️")))</f>
        <v>〇</v>
      </c>
      <c r="T38" s="111"/>
      <c r="U38" s="112"/>
      <c r="V38" s="113" t="str">
        <f>IF(OR(V39="",X39=""),"",IF(V39&gt;X39,"〇",IF(V39=X39,"△","⚫️")))</f>
        <v>⚫️</v>
      </c>
      <c r="W38" s="111"/>
      <c r="X38" s="112"/>
      <c r="Y38" s="114" t="str">
        <f ca="1">IFERROR(__xludf.DUMMYFUNCTION("SPARKLINE({1,0})"),"")</f>
        <v/>
      </c>
      <c r="Z38" s="115"/>
      <c r="AA38" s="118"/>
      <c r="AB38" s="114" t="str">
        <f ca="1">IFERROR(__xludf.DUMMYFUNCTION("SPARKLINE({1,0})"),"")</f>
        <v/>
      </c>
      <c r="AC38" s="115"/>
      <c r="AD38" s="118"/>
      <c r="AE38" s="102">
        <f>AH38*3+AI38*2+AJ38*1+AK38*0+AM38+AL38</f>
        <v>18</v>
      </c>
      <c r="AF38" s="96">
        <f ca="1">COUNTIF(D38:AD38,"〇")</f>
        <v>2</v>
      </c>
      <c r="AG38" s="98">
        <f ca="1">COUNTIF(D38:AD38,"⚫️")</f>
        <v>4</v>
      </c>
      <c r="AH38" s="100">
        <v>1</v>
      </c>
      <c r="AI38" s="101">
        <v>1</v>
      </c>
      <c r="AJ38" s="100">
        <v>1</v>
      </c>
      <c r="AK38" s="100">
        <v>3</v>
      </c>
      <c r="AL38" s="101">
        <v>3</v>
      </c>
      <c r="AM38" s="102">
        <v>9</v>
      </c>
      <c r="AN38" s="104">
        <f>J39+G39+M39+P39+S39+V39+D39+Y39+AB39</f>
        <v>5</v>
      </c>
      <c r="AO38" s="106">
        <f>SUM(I39+L39+O39+R39+U39+X39+F39+AA39+AD39)</f>
        <v>9</v>
      </c>
      <c r="AP38" s="163">
        <f>AN38/AO38</f>
        <v>0.55555555555555558</v>
      </c>
      <c r="AQ38" s="170">
        <v>6</v>
      </c>
    </row>
    <row r="39" spans="1:44" ht="15.75" customHeight="1" thickBot="1">
      <c r="A39" s="53"/>
      <c r="B39" s="40"/>
      <c r="C39" s="165"/>
      <c r="D39" s="116"/>
      <c r="E39" s="103"/>
      <c r="F39" s="93"/>
      <c r="G39" s="46">
        <v>0</v>
      </c>
      <c r="H39" s="47" t="s">
        <v>15</v>
      </c>
      <c r="I39" s="48">
        <v>2</v>
      </c>
      <c r="J39" s="49">
        <v>0</v>
      </c>
      <c r="K39" s="47" t="s">
        <v>15</v>
      </c>
      <c r="L39" s="48">
        <v>2</v>
      </c>
      <c r="M39" s="49">
        <v>0</v>
      </c>
      <c r="N39" s="47" t="s">
        <v>15</v>
      </c>
      <c r="O39" s="48">
        <v>2</v>
      </c>
      <c r="P39" s="49">
        <v>2</v>
      </c>
      <c r="Q39" s="47" t="s">
        <v>15</v>
      </c>
      <c r="R39" s="48">
        <v>0</v>
      </c>
      <c r="S39" s="49">
        <v>2</v>
      </c>
      <c r="T39" s="47" t="s">
        <v>15</v>
      </c>
      <c r="U39" s="48">
        <v>1</v>
      </c>
      <c r="V39" s="49">
        <v>1</v>
      </c>
      <c r="W39" s="47" t="s">
        <v>15</v>
      </c>
      <c r="X39" s="48">
        <v>2</v>
      </c>
      <c r="Y39" s="116"/>
      <c r="Z39" s="103"/>
      <c r="AA39" s="93"/>
      <c r="AB39" s="116"/>
      <c r="AC39" s="103"/>
      <c r="AD39" s="93"/>
      <c r="AE39" s="103"/>
      <c r="AF39" s="97"/>
      <c r="AG39" s="99"/>
      <c r="AH39" s="93"/>
      <c r="AI39" s="95"/>
      <c r="AJ39" s="93"/>
      <c r="AK39" s="93"/>
      <c r="AL39" s="108"/>
      <c r="AM39" s="103"/>
      <c r="AN39" s="119"/>
      <c r="AO39" s="120"/>
      <c r="AP39" s="103"/>
      <c r="AQ39" s="171"/>
    </row>
    <row r="40" spans="1:44" ht="15.75" customHeight="1">
      <c r="A40" s="53"/>
      <c r="B40" s="40"/>
      <c r="C40" s="178" t="s">
        <v>58</v>
      </c>
      <c r="D40" s="180" t="str">
        <f>IF(OR(D41="",F41=""),"",IF(D41&gt;F41,"〇",IF(D41=F41,"△","⚫️")))</f>
        <v>〇</v>
      </c>
      <c r="E40" s="103"/>
      <c r="F40" s="93"/>
      <c r="G40" s="114" t="str">
        <f ca="1">IFERROR(__xludf.DUMMYFUNCTION("SPARKLINE({1,0})"),"")</f>
        <v/>
      </c>
      <c r="H40" s="115"/>
      <c r="I40" s="118"/>
      <c r="J40" s="113" t="str">
        <f>IF(OR(J41="",L41=""),"",IF(J41&gt;L41,"〇",IF(J41=L41,"△","⚫️")))</f>
        <v>〇</v>
      </c>
      <c r="K40" s="111"/>
      <c r="L40" s="112"/>
      <c r="M40" s="113" t="str">
        <f>IF(OR(M41="",O41=""),"",IF(M41&gt;O41,"〇",IF(M41=O41,"△","⚫️")))</f>
        <v>⚫️</v>
      </c>
      <c r="N40" s="111"/>
      <c r="O40" s="112"/>
      <c r="P40" s="113" t="str">
        <f>IF(OR(P41="",R41=""),"",IF(P41&gt;R41,"〇",IF(P41=R41,"△","⚫️")))</f>
        <v>〇</v>
      </c>
      <c r="Q40" s="111"/>
      <c r="R40" s="112"/>
      <c r="S40" s="113" t="str">
        <f>IF(OR(S41="",U41=""),"",IF(S41&gt;U41,"〇",IF(S41=U41,"△","⚫️")))</f>
        <v>〇</v>
      </c>
      <c r="T40" s="111"/>
      <c r="U40" s="112"/>
      <c r="V40" s="114" t="str">
        <f ca="1">IFERROR(__xludf.DUMMYFUNCTION("SPARKLINE({1,0})"),"")</f>
        <v/>
      </c>
      <c r="W40" s="115"/>
      <c r="X40" s="118"/>
      <c r="Y40" s="114" t="str">
        <f ca="1">IFERROR(__xludf.DUMMYFUNCTION("SPARKLINE({1,0})"),"")</f>
        <v/>
      </c>
      <c r="Z40" s="115"/>
      <c r="AA40" s="118"/>
      <c r="AB40" s="113" t="str">
        <f>IF(OR(AB41="",AD41=""),"",IF(AB41&gt;AD41,"〇",IF(AB41=AD41,"△","⚫️")))</f>
        <v>〇</v>
      </c>
      <c r="AC40" s="111"/>
      <c r="AD40" s="112"/>
      <c r="AE40" s="102">
        <f t="shared" ref="AE40" si="12">AH40*3+AI40*2+AJ40*1+AK40*0+AM40+AL40</f>
        <v>26</v>
      </c>
      <c r="AF40" s="96">
        <f ca="1">COUNTIF(D40:AD40,"〇")</f>
        <v>5</v>
      </c>
      <c r="AG40" s="98">
        <f ca="1">COUNTIF(D40:AD40,"⚫️")</f>
        <v>1</v>
      </c>
      <c r="AH40" s="100">
        <v>3</v>
      </c>
      <c r="AI40" s="101">
        <v>2</v>
      </c>
      <c r="AJ40" s="100">
        <v>1</v>
      </c>
      <c r="AK40" s="100"/>
      <c r="AL40" s="101">
        <v>3</v>
      </c>
      <c r="AM40" s="102">
        <v>9</v>
      </c>
      <c r="AN40" s="104">
        <f>J41+G41+M41+P41+S41+V41+D41+Y41+AB41</f>
        <v>11</v>
      </c>
      <c r="AO40" s="106">
        <f>SUM(I41+L41+O41+R41+U41+X41+F41+AA41+AD41)</f>
        <v>4</v>
      </c>
      <c r="AP40" s="163">
        <f>AN40/AO40</f>
        <v>2.75</v>
      </c>
      <c r="AQ40" s="155">
        <v>3</v>
      </c>
    </row>
    <row r="41" spans="1:44" ht="15.75" customHeight="1" thickBot="1">
      <c r="A41" s="53"/>
      <c r="B41" s="40"/>
      <c r="C41" s="179"/>
      <c r="D41" s="46">
        <v>2</v>
      </c>
      <c r="E41" s="47" t="s">
        <v>15</v>
      </c>
      <c r="F41" s="48">
        <v>0</v>
      </c>
      <c r="G41" s="116"/>
      <c r="H41" s="103"/>
      <c r="I41" s="93"/>
      <c r="J41" s="49">
        <v>2</v>
      </c>
      <c r="K41" s="47" t="s">
        <v>15</v>
      </c>
      <c r="L41" s="48">
        <v>0</v>
      </c>
      <c r="M41" s="49">
        <v>1</v>
      </c>
      <c r="N41" s="47" t="s">
        <v>15</v>
      </c>
      <c r="O41" s="48">
        <v>2</v>
      </c>
      <c r="P41" s="49">
        <v>2</v>
      </c>
      <c r="Q41" s="47" t="s">
        <v>15</v>
      </c>
      <c r="R41" s="48">
        <v>0</v>
      </c>
      <c r="S41" s="49">
        <v>2</v>
      </c>
      <c r="T41" s="47" t="s">
        <v>15</v>
      </c>
      <c r="U41" s="48">
        <v>1</v>
      </c>
      <c r="V41" s="116"/>
      <c r="W41" s="103"/>
      <c r="X41" s="93"/>
      <c r="Y41" s="116"/>
      <c r="Z41" s="103"/>
      <c r="AA41" s="93"/>
      <c r="AB41" s="49">
        <v>2</v>
      </c>
      <c r="AC41" s="47" t="s">
        <v>15</v>
      </c>
      <c r="AD41" s="48">
        <v>1</v>
      </c>
      <c r="AE41" s="103"/>
      <c r="AF41" s="97"/>
      <c r="AG41" s="99"/>
      <c r="AH41" s="93"/>
      <c r="AI41" s="95"/>
      <c r="AJ41" s="93"/>
      <c r="AK41" s="93"/>
      <c r="AL41" s="108"/>
      <c r="AM41" s="103"/>
      <c r="AN41" s="119"/>
      <c r="AO41" s="120"/>
      <c r="AP41" s="103"/>
      <c r="AQ41" s="171"/>
    </row>
    <row r="42" spans="1:44" ht="15.75" customHeight="1">
      <c r="A42" s="53"/>
      <c r="B42" s="40"/>
      <c r="C42" s="177" t="s">
        <v>36</v>
      </c>
      <c r="D42" s="110" t="str">
        <f>IF(OR(D43="",F43=""),"",IF(D43&gt;F43,"〇",IF(D43=F43,"△","⚫️")))</f>
        <v>〇</v>
      </c>
      <c r="E42" s="111"/>
      <c r="F42" s="112"/>
      <c r="G42" s="113" t="str">
        <f>IF(OR(G43="",I43=""),"",IF(G43&gt;I43,"〇",IF(G43=I43,"△","⚫️")))</f>
        <v>⚫️</v>
      </c>
      <c r="H42" s="111"/>
      <c r="I42" s="112"/>
      <c r="J42" s="114" t="str">
        <f ca="1">IFERROR(__xludf.DUMMYFUNCTION("SPARKLINE({1,0})"),"")</f>
        <v/>
      </c>
      <c r="K42" s="115"/>
      <c r="L42" s="118"/>
      <c r="M42" s="113" t="str">
        <f>IF(OR(M43="",O43=""),"",IF(M43&gt;O43,"〇",IF(M43=O43,"△","⚫️")))</f>
        <v>〇</v>
      </c>
      <c r="N42" s="111"/>
      <c r="O42" s="112"/>
      <c r="P42" s="113" t="str">
        <f>IF(OR(P43="",R43=""),"",IF(P43&gt;R43,"〇",IF(P43=R43,"△","⚫️")))</f>
        <v>〇</v>
      </c>
      <c r="Q42" s="111"/>
      <c r="R42" s="112"/>
      <c r="S42" s="114" t="str">
        <f ca="1">IFERROR(__xludf.DUMMYFUNCTION("SPARKLINE({1,0})"),"")</f>
        <v/>
      </c>
      <c r="T42" s="115"/>
      <c r="U42" s="118"/>
      <c r="V42" s="114" t="str">
        <f ca="1">IFERROR(__xludf.DUMMYFUNCTION("SPARKLINE({1,0})"),"")</f>
        <v/>
      </c>
      <c r="W42" s="115"/>
      <c r="X42" s="118"/>
      <c r="Y42" s="113" t="str">
        <f>IF(OR(Y43="",AA43=""),"",IF(Y43&gt;AA43,"〇",IF(Y43=AA43,"△","⚫️")))</f>
        <v>〇</v>
      </c>
      <c r="Z42" s="111"/>
      <c r="AA42" s="112"/>
      <c r="AB42" s="113" t="str">
        <f>IF(OR(AB43="",AD43=""),"",IF(AB43&gt;AD43,"〇",IF(AB43=AD43,"△","⚫️")))</f>
        <v>〇</v>
      </c>
      <c r="AC42" s="111"/>
      <c r="AD42" s="112"/>
      <c r="AE42" s="102">
        <f t="shared" ref="AE42" si="13">AH42*3+AI42*2+AJ42*1+AK42*0+AM42+AL42</f>
        <v>26</v>
      </c>
      <c r="AF42" s="96">
        <f ca="1">COUNTIF(D42:AD42,"〇")</f>
        <v>5</v>
      </c>
      <c r="AG42" s="98">
        <f ca="1">COUNTIF(D42:AD42,"⚫️")</f>
        <v>1</v>
      </c>
      <c r="AH42" s="100">
        <v>4</v>
      </c>
      <c r="AI42" s="101">
        <v>1</v>
      </c>
      <c r="AJ42" s="100"/>
      <c r="AK42" s="100">
        <v>1</v>
      </c>
      <c r="AL42" s="101">
        <v>3</v>
      </c>
      <c r="AM42" s="102">
        <v>9</v>
      </c>
      <c r="AN42" s="104">
        <f>J43+G43+M43+P43+S43+V43+D43+Y43+AB43</f>
        <v>10</v>
      </c>
      <c r="AO42" s="106">
        <f>SUM(I43+L43+O43+R43+U43+X43+F43+AA43+AD43)</f>
        <v>3</v>
      </c>
      <c r="AP42" s="163">
        <f>AN42/AO42</f>
        <v>3.3333333333333335</v>
      </c>
      <c r="AQ42" s="155">
        <v>2</v>
      </c>
    </row>
    <row r="43" spans="1:44" ht="15.75" customHeight="1" thickBot="1">
      <c r="A43" s="53"/>
      <c r="B43" s="40"/>
      <c r="C43" s="95"/>
      <c r="D43" s="49">
        <v>2</v>
      </c>
      <c r="E43" s="47" t="s">
        <v>15</v>
      </c>
      <c r="F43" s="48">
        <v>0</v>
      </c>
      <c r="G43" s="49">
        <v>0</v>
      </c>
      <c r="H43" s="47" t="s">
        <v>15</v>
      </c>
      <c r="I43" s="48">
        <v>2</v>
      </c>
      <c r="J43" s="116"/>
      <c r="K43" s="103"/>
      <c r="L43" s="93"/>
      <c r="M43" s="49">
        <v>2</v>
      </c>
      <c r="N43" s="47" t="s">
        <v>15</v>
      </c>
      <c r="O43" s="48">
        <v>1</v>
      </c>
      <c r="P43" s="49">
        <v>2</v>
      </c>
      <c r="Q43" s="47" t="s">
        <v>15</v>
      </c>
      <c r="R43" s="48">
        <v>0</v>
      </c>
      <c r="S43" s="116"/>
      <c r="T43" s="103"/>
      <c r="U43" s="93"/>
      <c r="V43" s="116"/>
      <c r="W43" s="103"/>
      <c r="X43" s="93"/>
      <c r="Y43" s="73">
        <v>2</v>
      </c>
      <c r="Z43" s="74" t="s">
        <v>15</v>
      </c>
      <c r="AA43" s="75">
        <v>0</v>
      </c>
      <c r="AB43" s="49">
        <v>2</v>
      </c>
      <c r="AC43" s="47" t="s">
        <v>15</v>
      </c>
      <c r="AD43" s="48">
        <v>0</v>
      </c>
      <c r="AE43" s="103"/>
      <c r="AF43" s="97"/>
      <c r="AG43" s="99"/>
      <c r="AH43" s="93"/>
      <c r="AI43" s="95"/>
      <c r="AJ43" s="93"/>
      <c r="AK43" s="93"/>
      <c r="AL43" s="108"/>
      <c r="AM43" s="103"/>
      <c r="AN43" s="119"/>
      <c r="AO43" s="120"/>
      <c r="AP43" s="103"/>
      <c r="AQ43" s="171"/>
    </row>
    <row r="44" spans="1:44" ht="15.75" customHeight="1">
      <c r="A44" s="53"/>
      <c r="B44" s="40"/>
      <c r="C44" s="174" t="s">
        <v>41</v>
      </c>
      <c r="D44" s="110" t="str">
        <f>IF(OR(D45="",F45=""),"",IF(D45&gt;F45,"〇",IF(D45=F45,"△","⚫️")))</f>
        <v>〇</v>
      </c>
      <c r="E44" s="111"/>
      <c r="F44" s="112"/>
      <c r="G44" s="113" t="str">
        <f>IF(OR(G45="",I45=""),"",IF(G45&gt;I45,"〇",IF(G45=I45,"△","⚫️")))</f>
        <v>〇</v>
      </c>
      <c r="H44" s="111"/>
      <c r="I44" s="112"/>
      <c r="J44" s="113" t="str">
        <f>IF(OR(J45="",L45=""),"",IF(J45&gt;L45,"〇",IF(J45=L45,"△","⚫️")))</f>
        <v>⚫️</v>
      </c>
      <c r="K44" s="111"/>
      <c r="L44" s="112"/>
      <c r="M44" s="114" t="str">
        <f ca="1">IFERROR(__xludf.DUMMYFUNCTION("SPARKLINE({1,0})"),"")</f>
        <v/>
      </c>
      <c r="N44" s="115"/>
      <c r="O44" s="118"/>
      <c r="P44" s="114" t="str">
        <f ca="1">IFERROR(__xludf.DUMMYFUNCTION("SPARKLINE({1,0})"),"")</f>
        <v/>
      </c>
      <c r="Q44" s="115"/>
      <c r="R44" s="118"/>
      <c r="S44" s="114" t="str">
        <f ca="1">IFERROR(__xludf.DUMMYFUNCTION("SPARKLINE({1,0})"),"")</f>
        <v/>
      </c>
      <c r="T44" s="115"/>
      <c r="U44" s="118"/>
      <c r="V44" s="113" t="str">
        <f>IF(OR(V45="",X45=""),"",IF(V45&gt;X45,"〇",IF(V45=X45,"△","⚫️")))</f>
        <v>〇</v>
      </c>
      <c r="W44" s="111"/>
      <c r="X44" s="112"/>
      <c r="Y44" s="113" t="str">
        <f>IF(OR(Y45="",AA45=""),"",IF(Y45&gt;AA45,"〇",IF(Y45=AA45,"△","⚫️")))</f>
        <v>〇</v>
      </c>
      <c r="Z44" s="111"/>
      <c r="AA44" s="112"/>
      <c r="AB44" s="113" t="str">
        <f>IF(OR(AB45="",AD45=""),"",IF(AB45&gt;AD45,"〇",IF(AB45=AD45,"△","⚫️")))</f>
        <v>〇</v>
      </c>
      <c r="AC44" s="111"/>
      <c r="AD44" s="112"/>
      <c r="AE44" s="102">
        <f t="shared" ref="AE44" si="14">AH44*3+AI44*2+AJ44*1+AK44*0+AM44+AL44</f>
        <v>27</v>
      </c>
      <c r="AF44" s="96">
        <f ca="1">COUNTIF(D44:AD44,"〇")</f>
        <v>5</v>
      </c>
      <c r="AG44" s="98">
        <f ca="1">COUNTIF(D44:AD44,"⚫️")</f>
        <v>1</v>
      </c>
      <c r="AH44" s="100">
        <v>4</v>
      </c>
      <c r="AI44" s="101">
        <v>1</v>
      </c>
      <c r="AJ44" s="100">
        <v>1</v>
      </c>
      <c r="AK44" s="100"/>
      <c r="AL44" s="101">
        <v>3</v>
      </c>
      <c r="AM44" s="102">
        <v>9</v>
      </c>
      <c r="AN44" s="104">
        <f>J45+G45+M45+P45+S45+V45+D45+Y45+AB45</f>
        <v>11</v>
      </c>
      <c r="AO44" s="106">
        <f>SUM(I45+L45+O45+R45+U45+X45+F45+AA45+AD45)</f>
        <v>3</v>
      </c>
      <c r="AP44" s="163">
        <f>AN44/AO44</f>
        <v>3.6666666666666665</v>
      </c>
      <c r="AQ44" s="155">
        <v>1</v>
      </c>
    </row>
    <row r="45" spans="1:44" ht="15.75" customHeight="1" thickBot="1">
      <c r="A45" s="53"/>
      <c r="B45" s="40"/>
      <c r="C45" s="175"/>
      <c r="D45" s="49">
        <v>2</v>
      </c>
      <c r="E45" s="47" t="s">
        <v>15</v>
      </c>
      <c r="F45" s="48">
        <v>0</v>
      </c>
      <c r="G45" s="49">
        <v>2</v>
      </c>
      <c r="H45" s="47" t="s">
        <v>15</v>
      </c>
      <c r="I45" s="48">
        <v>1</v>
      </c>
      <c r="J45" s="49">
        <v>1</v>
      </c>
      <c r="K45" s="47" t="s">
        <v>15</v>
      </c>
      <c r="L45" s="48">
        <v>2</v>
      </c>
      <c r="M45" s="116"/>
      <c r="N45" s="103"/>
      <c r="O45" s="93"/>
      <c r="P45" s="116"/>
      <c r="Q45" s="103"/>
      <c r="R45" s="93"/>
      <c r="S45" s="116"/>
      <c r="T45" s="103"/>
      <c r="U45" s="93"/>
      <c r="V45" s="49">
        <v>2</v>
      </c>
      <c r="W45" s="47" t="s">
        <v>15</v>
      </c>
      <c r="X45" s="48">
        <v>0</v>
      </c>
      <c r="Y45" s="73">
        <v>2</v>
      </c>
      <c r="Z45" s="74" t="s">
        <v>15</v>
      </c>
      <c r="AA45" s="75">
        <v>0</v>
      </c>
      <c r="AB45" s="49">
        <v>2</v>
      </c>
      <c r="AC45" s="47" t="s">
        <v>15</v>
      </c>
      <c r="AD45" s="48">
        <v>0</v>
      </c>
      <c r="AE45" s="103"/>
      <c r="AF45" s="97"/>
      <c r="AG45" s="99"/>
      <c r="AH45" s="93"/>
      <c r="AI45" s="95"/>
      <c r="AJ45" s="93"/>
      <c r="AK45" s="93"/>
      <c r="AL45" s="108"/>
      <c r="AM45" s="103"/>
      <c r="AN45" s="119"/>
      <c r="AO45" s="120"/>
      <c r="AP45" s="103"/>
      <c r="AQ45" s="171"/>
      <c r="AR45" s="224" t="s">
        <v>100</v>
      </c>
    </row>
    <row r="46" spans="1:44" ht="15.75" customHeight="1">
      <c r="A46" s="53"/>
      <c r="B46" s="40"/>
      <c r="C46" s="101" t="s">
        <v>59</v>
      </c>
      <c r="D46" s="110" t="str">
        <f>IF(OR(D47="",F47=""),"",IF(D47&gt;F47,"〇",IF(D47=F47,"△","⚫️")))</f>
        <v>⚫️</v>
      </c>
      <c r="E46" s="111"/>
      <c r="F46" s="112"/>
      <c r="G46" s="113" t="str">
        <f>IF(OR(G47="",I47=""),"",IF(G47&gt;I47,"〇",IF(G47=I47,"△","⚫️")))</f>
        <v>⚫️</v>
      </c>
      <c r="H46" s="111"/>
      <c r="I46" s="112"/>
      <c r="J46" s="113" t="str">
        <f>IF(OR(J47="",L47=""),"",IF(J47&gt;L47,"〇",IF(J47=L47,"△","⚫️")))</f>
        <v>⚫️</v>
      </c>
      <c r="K46" s="111"/>
      <c r="L46" s="112"/>
      <c r="M46" s="114" t="str">
        <f ca="1">IFERROR(__xludf.DUMMYFUNCTION("SPARKLINE({1,0})"),"")</f>
        <v/>
      </c>
      <c r="N46" s="115"/>
      <c r="O46" s="118"/>
      <c r="P46" s="114" t="str">
        <f ca="1">IFERROR(__xludf.DUMMYFUNCTION("SPARKLINE({1,0})"),"")</f>
        <v/>
      </c>
      <c r="Q46" s="115"/>
      <c r="R46" s="118"/>
      <c r="S46" s="113" t="str">
        <f>IF(OR(S47="",U47=""),"",IF(S47&gt;U47,"〇",IF(S47=U47,"△","⚫️")))</f>
        <v>⚫️</v>
      </c>
      <c r="T46" s="111"/>
      <c r="U46" s="112"/>
      <c r="V46" s="113" t="str">
        <f>IF(OR(V47="",X47=""),"",IF(V47&gt;X47,"〇",IF(V47=X47,"△","⚫️")))</f>
        <v>⚫️</v>
      </c>
      <c r="W46" s="111"/>
      <c r="X46" s="112"/>
      <c r="Y46" s="113" t="str">
        <f>IF(OR(Y47="",AA47=""),"",IF(Y47&gt;AA47,"〇",IF(Y47=AA47,"△","⚫️")))</f>
        <v>〇</v>
      </c>
      <c r="Z46" s="111"/>
      <c r="AA46" s="112"/>
      <c r="AB46" s="114" t="str">
        <f ca="1">IFERROR(__xludf.DUMMYFUNCTION("SPARKLINE({1,0})"),"")</f>
        <v/>
      </c>
      <c r="AC46" s="115"/>
      <c r="AD46" s="118"/>
      <c r="AE46" s="102">
        <f t="shared" ref="AE46" si="15">AH46*3+AI46*2+AJ46*1+AK46*0+AM46+AL46</f>
        <v>16</v>
      </c>
      <c r="AF46" s="96">
        <f ca="1">COUNTIF(D46:AD46,"〇")</f>
        <v>1</v>
      </c>
      <c r="AG46" s="98">
        <f ca="1">COUNTIF(D46:AD46,"⚫️")</f>
        <v>5</v>
      </c>
      <c r="AH46" s="100">
        <v>1</v>
      </c>
      <c r="AI46" s="101"/>
      <c r="AJ46" s="100">
        <v>1</v>
      </c>
      <c r="AK46" s="100">
        <v>4</v>
      </c>
      <c r="AL46" s="101">
        <v>3</v>
      </c>
      <c r="AM46" s="102">
        <v>9</v>
      </c>
      <c r="AN46" s="104">
        <f>J47+G47+M47+P47+S47+V47+D47+Y47+AB47</f>
        <v>3</v>
      </c>
      <c r="AO46" s="106">
        <f>SUM(I47+L47+O47+R47+U47+X47+F47+AA47+AD47)</f>
        <v>10</v>
      </c>
      <c r="AP46" s="163">
        <f>AN46/AO46</f>
        <v>0.3</v>
      </c>
      <c r="AQ46" s="155">
        <v>7</v>
      </c>
    </row>
    <row r="47" spans="1:44" ht="15.75" customHeight="1" thickBot="1">
      <c r="A47" s="40"/>
      <c r="B47" s="40"/>
      <c r="C47" s="95"/>
      <c r="D47" s="49">
        <v>0</v>
      </c>
      <c r="E47" s="47" t="s">
        <v>15</v>
      </c>
      <c r="F47" s="48">
        <v>2</v>
      </c>
      <c r="G47" s="49">
        <v>0</v>
      </c>
      <c r="H47" s="47" t="s">
        <v>15</v>
      </c>
      <c r="I47" s="48">
        <v>2</v>
      </c>
      <c r="J47" s="49">
        <v>0</v>
      </c>
      <c r="K47" s="47" t="s">
        <v>15</v>
      </c>
      <c r="L47" s="48">
        <v>2</v>
      </c>
      <c r="M47" s="116"/>
      <c r="N47" s="103"/>
      <c r="O47" s="93"/>
      <c r="P47" s="116"/>
      <c r="Q47" s="103"/>
      <c r="R47" s="93"/>
      <c r="S47" s="49">
        <v>1</v>
      </c>
      <c r="T47" s="47" t="s">
        <v>15</v>
      </c>
      <c r="U47" s="48">
        <v>2</v>
      </c>
      <c r="V47" s="49">
        <v>0</v>
      </c>
      <c r="W47" s="47" t="s">
        <v>15</v>
      </c>
      <c r="X47" s="48">
        <v>2</v>
      </c>
      <c r="Y47" s="73">
        <v>2</v>
      </c>
      <c r="Z47" s="74" t="s">
        <v>15</v>
      </c>
      <c r="AA47" s="75">
        <v>0</v>
      </c>
      <c r="AB47" s="116"/>
      <c r="AC47" s="103"/>
      <c r="AD47" s="93"/>
      <c r="AE47" s="103"/>
      <c r="AF47" s="97"/>
      <c r="AG47" s="99"/>
      <c r="AH47" s="93"/>
      <c r="AI47" s="95"/>
      <c r="AJ47" s="93"/>
      <c r="AK47" s="93"/>
      <c r="AL47" s="108"/>
      <c r="AM47" s="103"/>
      <c r="AN47" s="119"/>
      <c r="AO47" s="120"/>
      <c r="AP47" s="103"/>
      <c r="AQ47" s="171"/>
    </row>
    <row r="48" spans="1:44" ht="15.75" customHeight="1">
      <c r="A48" s="40"/>
      <c r="B48" s="40"/>
      <c r="C48" s="117" t="s">
        <v>26</v>
      </c>
      <c r="D48" s="110" t="str">
        <f>IF(OR(D49="",F49=""),"",IF(D49&gt;F49,"〇",IF(D49=F49,"△","⚫️")))</f>
        <v>⚫️</v>
      </c>
      <c r="E48" s="111"/>
      <c r="F48" s="112"/>
      <c r="G48" s="113" t="str">
        <f>IF(OR(G49="",I49=""),"",IF(G49&gt;I49,"〇",IF(G49=I49,"△","⚫️")))</f>
        <v>⚫️</v>
      </c>
      <c r="H48" s="111"/>
      <c r="I48" s="112"/>
      <c r="J48" s="114" t="str">
        <f ca="1">IFERROR(__xludf.DUMMYFUNCTION("SPARKLINE({1,0})"),"")</f>
        <v/>
      </c>
      <c r="K48" s="115"/>
      <c r="L48" s="118"/>
      <c r="M48" s="114" t="str">
        <f ca="1">IFERROR(__xludf.DUMMYFUNCTION("SPARKLINE({1,0})"),"")</f>
        <v/>
      </c>
      <c r="N48" s="115"/>
      <c r="O48" s="118"/>
      <c r="P48" s="113" t="str">
        <f>IF(OR(P49="",R49=""),"",IF(P49&gt;R49,"〇",IF(P49=R49,"△","⚫️")))</f>
        <v>〇</v>
      </c>
      <c r="Q48" s="111"/>
      <c r="R48" s="112"/>
      <c r="S48" s="114" t="str">
        <f ca="1">IFERROR(__xludf.DUMMYFUNCTION("SPARKLINE({1,0})"),"")</f>
        <v/>
      </c>
      <c r="T48" s="115"/>
      <c r="U48" s="118"/>
      <c r="V48" s="113" t="str">
        <f>IF(OR(V49="",X49=""),"",IF(V49&gt;X49,"〇",IF(V49=X49,"△","⚫️")))</f>
        <v>〇</v>
      </c>
      <c r="W48" s="111"/>
      <c r="X48" s="112"/>
      <c r="Y48" s="113" t="str">
        <f>IF(OR(Y49="",AA49=""),"",IF(Y49&gt;AA49,"〇",IF(Y49=AA49,"△","⚫️")))</f>
        <v>〇</v>
      </c>
      <c r="Z48" s="111"/>
      <c r="AA48" s="112"/>
      <c r="AB48" s="113" t="str">
        <f>IF(OR(AB49="",AD49=""),"",IF(AB49&gt;AD49,"〇",IF(AB49=AD49,"△","⚫️")))</f>
        <v>〇</v>
      </c>
      <c r="AC48" s="111"/>
      <c r="AD48" s="112"/>
      <c r="AE48" s="102">
        <f t="shared" ref="AE48" si="16">AH48*3+AI48*2+AJ48*1+AK48*0+AM48+AL48</f>
        <v>25</v>
      </c>
      <c r="AF48" s="96">
        <f ca="1">COUNTIF(D48:AD48,"〇")</f>
        <v>4</v>
      </c>
      <c r="AG48" s="98">
        <f ca="1">COUNTIF(D48:AD48,"⚫️")</f>
        <v>2</v>
      </c>
      <c r="AH48" s="100">
        <v>3</v>
      </c>
      <c r="AI48" s="101">
        <v>1</v>
      </c>
      <c r="AJ48" s="100">
        <v>2</v>
      </c>
      <c r="AK48" s="100"/>
      <c r="AL48" s="101">
        <v>3</v>
      </c>
      <c r="AM48" s="102">
        <v>9</v>
      </c>
      <c r="AN48" s="104">
        <f>J49+G49+M49+P49+S49+V49+D49+Y49+AB49</f>
        <v>10</v>
      </c>
      <c r="AO48" s="106">
        <f>SUM(I49+L49+O49+R49+U49+X49+F49+AA49+AD49)</f>
        <v>5</v>
      </c>
      <c r="AP48" s="163">
        <f>AN48/AO48</f>
        <v>2</v>
      </c>
      <c r="AQ48" s="155">
        <v>4</v>
      </c>
    </row>
    <row r="49" spans="1:44" ht="15.75" customHeight="1" thickBot="1">
      <c r="A49" s="40"/>
      <c r="B49" s="40"/>
      <c r="C49" s="95"/>
      <c r="D49" s="49">
        <v>1</v>
      </c>
      <c r="E49" s="47" t="s">
        <v>15</v>
      </c>
      <c r="F49" s="48">
        <v>2</v>
      </c>
      <c r="G49" s="49">
        <v>1</v>
      </c>
      <c r="H49" s="47" t="s">
        <v>15</v>
      </c>
      <c r="I49" s="48">
        <v>2</v>
      </c>
      <c r="J49" s="116"/>
      <c r="K49" s="103"/>
      <c r="L49" s="93"/>
      <c r="M49" s="116"/>
      <c r="N49" s="103"/>
      <c r="O49" s="93"/>
      <c r="P49" s="49">
        <v>2</v>
      </c>
      <c r="Q49" s="47" t="s">
        <v>15</v>
      </c>
      <c r="R49" s="48">
        <v>1</v>
      </c>
      <c r="S49" s="116"/>
      <c r="T49" s="103"/>
      <c r="U49" s="93"/>
      <c r="V49" s="73">
        <v>2</v>
      </c>
      <c r="W49" s="74" t="s">
        <v>15</v>
      </c>
      <c r="X49" s="75">
        <v>0</v>
      </c>
      <c r="Y49" s="73">
        <v>2</v>
      </c>
      <c r="Z49" s="74" t="s">
        <v>15</v>
      </c>
      <c r="AA49" s="75">
        <v>0</v>
      </c>
      <c r="AB49" s="49">
        <v>2</v>
      </c>
      <c r="AC49" s="47" t="s">
        <v>15</v>
      </c>
      <c r="AD49" s="48">
        <v>0</v>
      </c>
      <c r="AE49" s="103"/>
      <c r="AF49" s="97"/>
      <c r="AG49" s="99"/>
      <c r="AH49" s="93"/>
      <c r="AI49" s="95"/>
      <c r="AJ49" s="93"/>
      <c r="AK49" s="93"/>
      <c r="AL49" s="108"/>
      <c r="AM49" s="103"/>
      <c r="AN49" s="119"/>
      <c r="AO49" s="120"/>
      <c r="AP49" s="103"/>
      <c r="AQ49" s="171"/>
    </row>
    <row r="50" spans="1:44" ht="15.75" customHeight="1">
      <c r="A50" s="40"/>
      <c r="B50" s="40"/>
      <c r="C50" s="117" t="s">
        <v>92</v>
      </c>
      <c r="D50" s="110" t="str">
        <f>IF(OR(D51="",F51=""),"",IF(D51&gt;F51,"〇",IF(D51=F51,"△","⚫️")))</f>
        <v>〇</v>
      </c>
      <c r="E50" s="111"/>
      <c r="F50" s="112"/>
      <c r="G50" s="114" t="str">
        <f ca="1">IFERROR(__xludf.DUMMYFUNCTION("SPARKLINE({1,0})"),"")</f>
        <v/>
      </c>
      <c r="H50" s="115"/>
      <c r="I50" s="118"/>
      <c r="J50" s="114" t="str">
        <f ca="1">IFERROR(__xludf.DUMMYFUNCTION("SPARKLINE({1,0})"),"")</f>
        <v/>
      </c>
      <c r="K50" s="115"/>
      <c r="L50" s="118"/>
      <c r="M50" s="113" t="str">
        <f>IF(OR(M51="",O51=""),"",IF(M51&gt;O51,"〇",IF(M51=O51,"△","⚫️")))</f>
        <v>⚫️</v>
      </c>
      <c r="N50" s="111"/>
      <c r="O50" s="112"/>
      <c r="P50" s="113" t="str">
        <f>IF(OR(P51="",R51=""),"",IF(P51&gt;R51,"〇",IF(P51=R51,"△","⚫️")))</f>
        <v>〇</v>
      </c>
      <c r="Q50" s="111"/>
      <c r="R50" s="112"/>
      <c r="S50" s="113" t="str">
        <f>IF(OR(S51="",U51=""),"",IF(S51&gt;U51,"〇",IF(S51=U51,"△","⚫️")))</f>
        <v>⚫️</v>
      </c>
      <c r="T50" s="111"/>
      <c r="U50" s="112"/>
      <c r="V50" s="114" t="str">
        <f ca="1">IFERROR(__xludf.DUMMYFUNCTION("SPARKLINE({1,0})"),"")</f>
        <v/>
      </c>
      <c r="W50" s="115"/>
      <c r="X50" s="118"/>
      <c r="Y50" s="113" t="str">
        <f>IF(OR(Y51="",AA51=""),"",IF(Y51&gt;AA51,"〇",IF(Y51=AA51,"△","⚫️")))</f>
        <v>〇</v>
      </c>
      <c r="Z50" s="111"/>
      <c r="AA50" s="112"/>
      <c r="AB50" s="113" t="str">
        <f>IF(OR(AB51="",AD51=""),"",IF(AB51&gt;AD51,"〇",IF(AB51=AD51,"△","⚫️")))</f>
        <v>⚫️</v>
      </c>
      <c r="AC50" s="111"/>
      <c r="AD50" s="112"/>
      <c r="AE50" s="102">
        <f t="shared" ref="AE50" si="17">AH50*3+AI50*2+AJ50*1+AK50*0+AM50+AL50</f>
        <v>16</v>
      </c>
      <c r="AF50" s="96">
        <f ca="1">COUNTIF(D50:AD50,"〇")</f>
        <v>3</v>
      </c>
      <c r="AG50" s="98">
        <f ca="1">COUNTIF(D50:AD50,"⚫️")</f>
        <v>3</v>
      </c>
      <c r="AH50" s="100">
        <v>2</v>
      </c>
      <c r="AI50" s="101">
        <v>1</v>
      </c>
      <c r="AJ50" s="100"/>
      <c r="AK50" s="100">
        <v>1</v>
      </c>
      <c r="AL50" s="101">
        <v>2</v>
      </c>
      <c r="AM50" s="102">
        <v>6</v>
      </c>
      <c r="AN50" s="104">
        <f>J51+G51+M51+P51+S51+V51+D51+Y51+AB51</f>
        <v>6</v>
      </c>
      <c r="AO50" s="106">
        <f>SUM(I51+L51+O51+R51+U51+X51+F51+AA51+AD51)</f>
        <v>7</v>
      </c>
      <c r="AP50" s="163">
        <f>AN50/AO50</f>
        <v>0.8571428571428571</v>
      </c>
      <c r="AQ50" s="155">
        <v>8</v>
      </c>
      <c r="AR50" s="34"/>
    </row>
    <row r="51" spans="1:44" ht="15.75" customHeight="1" thickBot="1">
      <c r="A51" s="40"/>
      <c r="B51" s="40"/>
      <c r="C51" s="95"/>
      <c r="D51" s="49">
        <v>2</v>
      </c>
      <c r="E51" s="47" t="s">
        <v>15</v>
      </c>
      <c r="F51" s="48">
        <v>1</v>
      </c>
      <c r="G51" s="116"/>
      <c r="H51" s="103"/>
      <c r="I51" s="93"/>
      <c r="J51" s="116"/>
      <c r="K51" s="103"/>
      <c r="L51" s="93"/>
      <c r="M51" s="47">
        <v>0</v>
      </c>
      <c r="N51" s="47" t="s">
        <v>15</v>
      </c>
      <c r="O51" s="48">
        <v>2</v>
      </c>
      <c r="P51" s="49">
        <v>2</v>
      </c>
      <c r="Q51" s="47" t="s">
        <v>15</v>
      </c>
      <c r="R51" s="48">
        <v>0</v>
      </c>
      <c r="S51" s="73">
        <v>0</v>
      </c>
      <c r="T51" s="74" t="s">
        <v>15</v>
      </c>
      <c r="U51" s="75">
        <v>2</v>
      </c>
      <c r="V51" s="116"/>
      <c r="W51" s="103"/>
      <c r="X51" s="93"/>
      <c r="Y51" s="73">
        <v>2</v>
      </c>
      <c r="Z51" s="74" t="s">
        <v>15</v>
      </c>
      <c r="AA51" s="75">
        <v>0</v>
      </c>
      <c r="AB51" s="73">
        <v>0</v>
      </c>
      <c r="AC51" s="74" t="s">
        <v>15</v>
      </c>
      <c r="AD51" s="75">
        <v>2</v>
      </c>
      <c r="AE51" s="103"/>
      <c r="AF51" s="97"/>
      <c r="AG51" s="99"/>
      <c r="AH51" s="93"/>
      <c r="AI51" s="95"/>
      <c r="AJ51" s="93"/>
      <c r="AK51" s="93"/>
      <c r="AL51" s="108"/>
      <c r="AM51" s="103"/>
      <c r="AN51" s="119"/>
      <c r="AO51" s="120"/>
      <c r="AP51" s="103"/>
      <c r="AQ51" s="171"/>
    </row>
    <row r="52" spans="1:44" ht="15.75" customHeight="1">
      <c r="A52" s="40"/>
      <c r="B52" s="40"/>
      <c r="C52" s="174" t="s">
        <v>93</v>
      </c>
      <c r="D52" s="114" t="str">
        <f ca="1">IFERROR(__xludf.DUMMYFUNCTION("SPARKLINE({1,0})"),"")</f>
        <v/>
      </c>
      <c r="E52" s="115"/>
      <c r="F52" s="118"/>
      <c r="G52" s="114" t="str">
        <f ca="1">IFERROR(__xludf.DUMMYFUNCTION("SPARKLINE({1,0})"),"")</f>
        <v/>
      </c>
      <c r="H52" s="115"/>
      <c r="I52" s="118"/>
      <c r="J52" s="113" t="str">
        <f>IF(OR(J53="",L53=""),"",IF(J53&gt;L53,"〇",IF(J53=L53,"△","⚫️")))</f>
        <v>⚫️</v>
      </c>
      <c r="K52" s="111"/>
      <c r="L52" s="112"/>
      <c r="M52" s="113" t="str">
        <f>IF(OR(M53="",O53=""),"",IF(M53&gt;O53,"〇",IF(M53=O53,"△","⚫️")))</f>
        <v>⚫️</v>
      </c>
      <c r="N52" s="111"/>
      <c r="O52" s="112"/>
      <c r="P52" s="113" t="str">
        <f>IF(OR(P53="",R53=""),"",IF(P53&gt;R53,"〇",IF(P53=R53,"△","⚫️")))</f>
        <v>⚫️</v>
      </c>
      <c r="Q52" s="111"/>
      <c r="R52" s="112"/>
      <c r="S52" s="113" t="str">
        <f>IF(OR(S53="",U53=""),"",IF(S53&gt;U53,"〇",IF(S53=U53,"△","⚫️")))</f>
        <v>⚫️</v>
      </c>
      <c r="T52" s="111"/>
      <c r="U52" s="112"/>
      <c r="V52" s="113" t="str">
        <f>IF(OR(V53="",X53=""),"",IF(V53&gt;X53,"〇",IF(V53=X53,"△","⚫️")))</f>
        <v>⚫️</v>
      </c>
      <c r="W52" s="111"/>
      <c r="X52" s="112"/>
      <c r="Y52" s="114" t="str">
        <f ca="1">IFERROR(__xludf.DUMMYFUNCTION("SPARKLINE({1,0})"),"")</f>
        <v/>
      </c>
      <c r="Z52" s="115"/>
      <c r="AA52" s="118"/>
      <c r="AB52" s="113" t="str">
        <f>IF(OR(AB53="",AD53=""),"",IF(AB53&gt;AD53,"〇",IF(AB53=AD53,"△","⚫️")))</f>
        <v>⚫️</v>
      </c>
      <c r="AC52" s="111"/>
      <c r="AD52" s="112"/>
      <c r="AE52" s="102">
        <f t="shared" ref="AE52" si="18">AH52*3+AI52*2+AJ52*1+AK52*0+AM52+AL52</f>
        <v>0</v>
      </c>
      <c r="AF52" s="96">
        <f ca="1">COUNTIF(D52:AD52,"〇")</f>
        <v>0</v>
      </c>
      <c r="AG52" s="98">
        <f ca="1">COUNTIF(D52:AD52,"⚫️")</f>
        <v>6</v>
      </c>
      <c r="AH52" s="100"/>
      <c r="AI52" s="101"/>
      <c r="AJ52" s="100"/>
      <c r="AK52" s="100">
        <v>6</v>
      </c>
      <c r="AL52" s="101">
        <v>0</v>
      </c>
      <c r="AM52" s="102">
        <v>0</v>
      </c>
      <c r="AN52" s="104">
        <f>J53+G53+M53+P53+S53+V53+D53+Y53+AB53</f>
        <v>0</v>
      </c>
      <c r="AO52" s="106">
        <f>SUM(I53+L53+O53+R53+U53+X53+F53+AA53+AD53)</f>
        <v>12</v>
      </c>
      <c r="AP52" s="163">
        <f>AN52/AO52</f>
        <v>0</v>
      </c>
      <c r="AQ52" s="155">
        <v>9</v>
      </c>
    </row>
    <row r="53" spans="1:44" ht="15.75" customHeight="1" thickBot="1">
      <c r="A53" s="40"/>
      <c r="B53" s="40"/>
      <c r="C53" s="175"/>
      <c r="D53" s="116"/>
      <c r="E53" s="103"/>
      <c r="F53" s="93"/>
      <c r="G53" s="116"/>
      <c r="H53" s="103"/>
      <c r="I53" s="93"/>
      <c r="J53" s="73">
        <v>0</v>
      </c>
      <c r="K53" s="74" t="s">
        <v>15</v>
      </c>
      <c r="L53" s="75">
        <v>2</v>
      </c>
      <c r="M53" s="73">
        <v>0</v>
      </c>
      <c r="N53" s="74" t="s">
        <v>15</v>
      </c>
      <c r="O53" s="75">
        <v>2</v>
      </c>
      <c r="P53" s="73">
        <v>0</v>
      </c>
      <c r="Q53" s="74" t="s">
        <v>15</v>
      </c>
      <c r="R53" s="75">
        <v>2</v>
      </c>
      <c r="S53" s="73">
        <v>0</v>
      </c>
      <c r="T53" s="74" t="s">
        <v>15</v>
      </c>
      <c r="U53" s="75">
        <v>2</v>
      </c>
      <c r="V53" s="73">
        <v>0</v>
      </c>
      <c r="W53" s="74" t="s">
        <v>15</v>
      </c>
      <c r="X53" s="75">
        <v>2</v>
      </c>
      <c r="Y53" s="116"/>
      <c r="Z53" s="103"/>
      <c r="AA53" s="93"/>
      <c r="AB53" s="73">
        <v>0</v>
      </c>
      <c r="AC53" s="74" t="s">
        <v>15</v>
      </c>
      <c r="AD53" s="75">
        <v>2</v>
      </c>
      <c r="AE53" s="103"/>
      <c r="AF53" s="97"/>
      <c r="AG53" s="99"/>
      <c r="AH53" s="93"/>
      <c r="AI53" s="95"/>
      <c r="AJ53" s="93"/>
      <c r="AK53" s="93"/>
      <c r="AL53" s="108"/>
      <c r="AM53" s="103"/>
      <c r="AN53" s="119"/>
      <c r="AO53" s="120"/>
      <c r="AP53" s="103"/>
      <c r="AQ53" s="171"/>
    </row>
    <row r="54" spans="1:44" ht="15.75" customHeight="1">
      <c r="A54" s="40"/>
      <c r="B54" s="40"/>
      <c r="C54" s="176" t="s">
        <v>94</v>
      </c>
      <c r="D54" s="114" t="str">
        <f ca="1">IFERROR(__xludf.DUMMYFUNCTION("SPARKLINE({1,0})"),"")</f>
        <v/>
      </c>
      <c r="E54" s="115"/>
      <c r="F54" s="118"/>
      <c r="G54" s="113" t="str">
        <f>IF(OR(G55="",I55=""),"",IF(G55&gt;I55,"〇",IF(G55=I55,"△","⚫️")))</f>
        <v>⚫️</v>
      </c>
      <c r="H54" s="111"/>
      <c r="I54" s="112"/>
      <c r="J54" s="113" t="str">
        <f>IF(OR(J55="",L55=""),"",IF(J55&gt;L55,"〇",IF(J55=L55,"△","⚫️")))</f>
        <v>⚫️</v>
      </c>
      <c r="K54" s="111"/>
      <c r="L54" s="112"/>
      <c r="M54" s="113" t="str">
        <f>IF(OR(M55="",O55=""),"",IF(M55&gt;O55,"〇",IF(M55=O55,"△","⚫️")))</f>
        <v>⚫️</v>
      </c>
      <c r="N54" s="111"/>
      <c r="O54" s="112"/>
      <c r="P54" s="114" t="str">
        <f ca="1">IFERROR(__xludf.DUMMYFUNCTION("SPARKLINE({1,0})"),"")</f>
        <v/>
      </c>
      <c r="Q54" s="115"/>
      <c r="R54" s="118"/>
      <c r="S54" s="113" t="str">
        <f>IF(OR(S55="",U55=""),"",IF(S55&gt;U55,"〇",IF(S55=U55,"△","⚫️")))</f>
        <v>⚫️</v>
      </c>
      <c r="T54" s="111"/>
      <c r="U54" s="112"/>
      <c r="V54" s="113" t="str">
        <f>IF(OR(V55="",X55=""),"",IF(V55&gt;X55,"〇",IF(V55=X55,"△","⚫️")))</f>
        <v>〇</v>
      </c>
      <c r="W54" s="111"/>
      <c r="X54" s="112"/>
      <c r="Y54" s="113" t="str">
        <f>IF(OR(Y55="",AA55=""),"",IF(Y55&gt;AA55,"〇",IF(Y55=AA55,"△","⚫️")))</f>
        <v>〇</v>
      </c>
      <c r="Z54" s="111"/>
      <c r="AA54" s="112"/>
      <c r="AB54" s="114" t="str">
        <f ca="1">IFERROR(__xludf.DUMMYFUNCTION("SPARKLINE({1,0})"),"")</f>
        <v/>
      </c>
      <c r="AC54" s="115"/>
      <c r="AD54" s="118"/>
      <c r="AE54" s="102">
        <f t="shared" ref="AE54" si="19">AH54*3+AI54*2+AJ54*1+AK54*0+AM54+AL54</f>
        <v>19</v>
      </c>
      <c r="AF54" s="96">
        <f ca="1">COUNTIF(D54:AD54,"〇")</f>
        <v>2</v>
      </c>
      <c r="AG54" s="98">
        <f ca="1">COUNTIF(H54:AE54,"⚫️")</f>
        <v>3</v>
      </c>
      <c r="AH54" s="100">
        <v>2</v>
      </c>
      <c r="AI54" s="101"/>
      <c r="AJ54" s="100">
        <v>1</v>
      </c>
      <c r="AK54" s="100">
        <v>3</v>
      </c>
      <c r="AL54" s="101">
        <v>3</v>
      </c>
      <c r="AM54" s="102">
        <v>9</v>
      </c>
      <c r="AN54" s="104">
        <f>J55+G55+M55+P55+S55+V55+D55+Y55+AB55</f>
        <v>5</v>
      </c>
      <c r="AO54" s="106">
        <f>SUM(I55+L55+O55+R55+U55+X55+F55+AA55+AD55)</f>
        <v>8</v>
      </c>
      <c r="AP54" s="163">
        <f>AN54/AO54</f>
        <v>0.625</v>
      </c>
      <c r="AQ54" s="155">
        <v>5</v>
      </c>
    </row>
    <row r="55" spans="1:44" ht="15.75" customHeight="1" thickBot="1">
      <c r="A55" s="40"/>
      <c r="B55" s="40"/>
      <c r="C55" s="95"/>
      <c r="D55" s="116"/>
      <c r="E55" s="103"/>
      <c r="F55" s="93"/>
      <c r="G55" s="49">
        <v>1</v>
      </c>
      <c r="H55" s="47" t="s">
        <v>15</v>
      </c>
      <c r="I55" s="48">
        <v>2</v>
      </c>
      <c r="J55" s="49">
        <v>0</v>
      </c>
      <c r="K55" s="47" t="s">
        <v>15</v>
      </c>
      <c r="L55" s="48">
        <v>2</v>
      </c>
      <c r="M55" s="49">
        <v>0</v>
      </c>
      <c r="N55" s="47" t="s">
        <v>15</v>
      </c>
      <c r="O55" s="48">
        <v>2</v>
      </c>
      <c r="P55" s="116"/>
      <c r="Q55" s="103"/>
      <c r="R55" s="93"/>
      <c r="S55" s="49">
        <v>0</v>
      </c>
      <c r="T55" s="47" t="s">
        <v>15</v>
      </c>
      <c r="U55" s="48">
        <v>2</v>
      </c>
      <c r="V55" s="73">
        <v>2</v>
      </c>
      <c r="W55" s="74" t="s">
        <v>15</v>
      </c>
      <c r="X55" s="75">
        <v>0</v>
      </c>
      <c r="Y55" s="73">
        <v>2</v>
      </c>
      <c r="Z55" s="74" t="s">
        <v>15</v>
      </c>
      <c r="AA55" s="75">
        <v>0</v>
      </c>
      <c r="AB55" s="116"/>
      <c r="AC55" s="103"/>
      <c r="AD55" s="93"/>
      <c r="AE55" s="103"/>
      <c r="AF55" s="97"/>
      <c r="AG55" s="99"/>
      <c r="AH55" s="93"/>
      <c r="AI55" s="95"/>
      <c r="AJ55" s="93"/>
      <c r="AK55" s="93"/>
      <c r="AL55" s="108"/>
      <c r="AM55" s="103"/>
      <c r="AN55" s="105"/>
      <c r="AO55" s="107"/>
      <c r="AP55" s="103"/>
      <c r="AQ55" s="173"/>
    </row>
    <row r="56" spans="1:44" ht="1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</row>
    <row r="57" spans="1:44" ht="1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50"/>
      <c r="AO57" s="51"/>
      <c r="AP57" s="50"/>
    </row>
    <row r="58" spans="1:44" ht="16">
      <c r="A58" s="40"/>
      <c r="B58" s="40"/>
      <c r="C58" s="78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50"/>
      <c r="AO58" s="51"/>
      <c r="AP58" s="50"/>
    </row>
    <row r="59" spans="1:44" ht="16">
      <c r="A59" s="40"/>
      <c r="B59" s="40"/>
      <c r="C59" s="5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50"/>
      <c r="T59" s="51"/>
      <c r="U59" s="50"/>
    </row>
    <row r="60" spans="1:44" ht="1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50"/>
      <c r="T60" s="51"/>
      <c r="U60" s="50"/>
    </row>
    <row r="61" spans="1:44" ht="16">
      <c r="A61" s="40"/>
      <c r="B61" s="40"/>
      <c r="C61" s="7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50"/>
      <c r="T61" s="51"/>
      <c r="U61" s="50"/>
    </row>
    <row r="62" spans="1:44" ht="16">
      <c r="A62" s="40"/>
      <c r="B62" s="40"/>
      <c r="C62" s="77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50"/>
      <c r="T62" s="51"/>
      <c r="U62" s="50"/>
    </row>
    <row r="63" spans="1:44" ht="16">
      <c r="A63" s="40"/>
      <c r="B63" s="40"/>
      <c r="C63" s="77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50"/>
      <c r="T63" s="51"/>
      <c r="U63" s="50"/>
    </row>
    <row r="64" spans="1:44" ht="16">
      <c r="A64" s="40"/>
      <c r="B64" s="40"/>
      <c r="C64" s="77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1:42" ht="16">
      <c r="A65" s="40"/>
      <c r="B65" s="40"/>
      <c r="C65" s="77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42" ht="16">
      <c r="A66" s="40"/>
      <c r="B66" s="40"/>
      <c r="C66" s="77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1:42" ht="16">
      <c r="A67" s="40"/>
      <c r="B67" s="40"/>
      <c r="C67" s="77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42" ht="16">
      <c r="A68" s="40"/>
      <c r="B68" s="40"/>
      <c r="C68" s="77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42" ht="16">
      <c r="A69" s="40"/>
      <c r="B69" s="40"/>
      <c r="C69" s="77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42" ht="1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R70" s="40"/>
      <c r="S70" s="40"/>
      <c r="T70" s="40"/>
      <c r="U70" s="40"/>
    </row>
    <row r="71" spans="1:42" ht="1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42" ht="1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1:42" ht="1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50"/>
      <c r="AO73" s="51"/>
      <c r="AP73" s="50"/>
    </row>
    <row r="74" spans="1:42" ht="1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54"/>
      <c r="AO74" s="55"/>
      <c r="AP74" s="54"/>
    </row>
    <row r="75" spans="1:42" ht="1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54"/>
      <c r="AO75" s="55"/>
      <c r="AP75" s="54"/>
    </row>
    <row r="76" spans="1:42" ht="1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4"/>
      <c r="AO76" s="55"/>
      <c r="AP76" s="54"/>
    </row>
    <row r="77" spans="1:42" ht="1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54"/>
      <c r="AO77" s="55"/>
      <c r="AP77" s="54"/>
    </row>
    <row r="78" spans="1:42" ht="1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54"/>
      <c r="AO78" s="55"/>
      <c r="AP78" s="54"/>
    </row>
    <row r="79" spans="1:42" ht="1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54"/>
      <c r="AO79" s="55"/>
      <c r="AP79" s="54"/>
    </row>
    <row r="80" spans="1:42" ht="1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54"/>
      <c r="AO80" s="55"/>
      <c r="AP80" s="54"/>
    </row>
    <row r="81" spans="1:42" ht="1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54"/>
      <c r="AO81" s="55"/>
      <c r="AP81" s="54"/>
    </row>
    <row r="82" spans="1:42" ht="1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</row>
    <row r="83" spans="1:42" ht="1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</row>
    <row r="84" spans="1:42" ht="1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</row>
    <row r="85" spans="1:42" ht="1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</row>
    <row r="86" spans="1:42" ht="1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</row>
    <row r="87" spans="1:42" ht="1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ht="1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</row>
    <row r="89" spans="1:42" ht="1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</row>
    <row r="90" spans="1:42" ht="1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</row>
    <row r="91" spans="1:42" ht="1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</row>
    <row r="92" spans="1:42" ht="1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M92" s="40"/>
      <c r="AN92" s="40"/>
      <c r="AO92" s="40"/>
      <c r="AP92" s="40"/>
    </row>
    <row r="93" spans="1:42" ht="1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</row>
    <row r="94" spans="1:42" ht="1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</row>
    <row r="95" spans="1:42" ht="1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</row>
    <row r="96" spans="1:42" ht="1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50"/>
      <c r="AO96" s="51"/>
      <c r="AP96" s="50"/>
    </row>
    <row r="97" spans="1:42" ht="1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50"/>
      <c r="AO97" s="51"/>
      <c r="AP97" s="50"/>
    </row>
    <row r="98" spans="1:42" ht="1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50"/>
      <c r="AO98" s="51"/>
      <c r="AP98" s="50"/>
    </row>
    <row r="99" spans="1:42" ht="1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50"/>
      <c r="AO99" s="51"/>
      <c r="AP99" s="50"/>
    </row>
    <row r="100" spans="1:42" ht="1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50"/>
      <c r="AO100" s="51"/>
      <c r="AP100" s="50"/>
    </row>
    <row r="101" spans="1:42" ht="1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50"/>
      <c r="AO101" s="51"/>
      <c r="AP101" s="50"/>
    </row>
    <row r="102" spans="1:42" ht="1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50"/>
      <c r="AO102" s="51"/>
      <c r="AP102" s="50"/>
    </row>
    <row r="103" spans="1:42" ht="1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</row>
    <row r="104" spans="1:42" ht="1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</row>
    <row r="105" spans="1:42" ht="1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</row>
    <row r="106" spans="1:42" ht="1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</row>
    <row r="107" spans="1:42" ht="1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</row>
    <row r="108" spans="1:42" ht="1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</row>
    <row r="109" spans="1:42" ht="1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M109" s="40"/>
      <c r="AN109" s="40"/>
      <c r="AO109" s="40"/>
      <c r="AP109" s="40"/>
    </row>
    <row r="110" spans="1:42" ht="1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</row>
    <row r="111" spans="1:42" ht="1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</row>
    <row r="112" spans="1:42" ht="1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50"/>
      <c r="AO112" s="51"/>
      <c r="AP112" s="50"/>
    </row>
    <row r="113" spans="1:42" ht="1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54"/>
      <c r="AO113" s="55"/>
      <c r="AP113" s="54"/>
    </row>
    <row r="114" spans="1:42" ht="1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54"/>
      <c r="AO114" s="55"/>
      <c r="AP114" s="54"/>
    </row>
    <row r="115" spans="1:42" ht="1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54"/>
      <c r="AO115" s="55"/>
      <c r="AP115" s="54"/>
    </row>
    <row r="116" spans="1:42" ht="1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54"/>
      <c r="AO116" s="55"/>
      <c r="AP116" s="54"/>
    </row>
    <row r="117" spans="1:42" ht="1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54"/>
      <c r="AO117" s="55"/>
      <c r="AP117" s="54"/>
    </row>
    <row r="118" spans="1:42" ht="1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54"/>
      <c r="AO118" s="55"/>
      <c r="AP118" s="54"/>
    </row>
    <row r="119" spans="1:42" ht="1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54"/>
      <c r="AO119" s="55"/>
      <c r="AP119" s="54"/>
    </row>
    <row r="120" spans="1:42" ht="1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54"/>
      <c r="AO120" s="55"/>
      <c r="AP120" s="54"/>
    </row>
    <row r="121" spans="1:42" ht="1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</row>
    <row r="122" spans="1:42" ht="1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</row>
    <row r="123" spans="1:42" ht="1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</row>
    <row r="124" spans="1:42" ht="1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</row>
    <row r="125" spans="1:42" ht="1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</row>
    <row r="126" spans="1:42" ht="1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</row>
    <row r="127" spans="1:42" ht="1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</row>
    <row r="128" spans="1:42" ht="1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</row>
    <row r="129" spans="1:42" ht="1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</row>
    <row r="130" spans="1:42" ht="1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</row>
    <row r="131" spans="1:42" ht="1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M131" s="40"/>
      <c r="AN131" s="40"/>
      <c r="AO131" s="40"/>
      <c r="AP131" s="40"/>
    </row>
    <row r="132" spans="1:42" ht="1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</row>
    <row r="133" spans="1:42" ht="1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</row>
    <row r="134" spans="1:42" ht="1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</row>
    <row r="135" spans="1:42" ht="1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50"/>
      <c r="AO135" s="51"/>
      <c r="AP135" s="50"/>
    </row>
    <row r="136" spans="1:42" ht="1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50"/>
      <c r="AO136" s="51"/>
      <c r="AP136" s="50"/>
    </row>
    <row r="137" spans="1:42" ht="1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50"/>
      <c r="AO137" s="51"/>
      <c r="AP137" s="50"/>
    </row>
    <row r="138" spans="1:42" ht="1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50"/>
      <c r="AO138" s="51"/>
      <c r="AP138" s="50"/>
    </row>
    <row r="139" spans="1:42" ht="1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50"/>
      <c r="AO139" s="51"/>
      <c r="AP139" s="50"/>
    </row>
    <row r="140" spans="1:42" ht="1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50"/>
      <c r="AO140" s="51"/>
      <c r="AP140" s="50"/>
    </row>
    <row r="141" spans="1:42" ht="1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50"/>
      <c r="AO141" s="51"/>
      <c r="AP141" s="50"/>
    </row>
    <row r="142" spans="1:42" ht="1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1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4" spans="1:42" ht="1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</row>
    <row r="145" spans="1:42" ht="1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</row>
    <row r="146" spans="1:42" ht="1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</row>
    <row r="147" spans="1:42" ht="1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</row>
    <row r="148" spans="1:42" ht="1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M148" s="40"/>
      <c r="AN148" s="40"/>
      <c r="AO148" s="40"/>
      <c r="AP148" s="40"/>
    </row>
    <row r="149" spans="1:42" ht="1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</row>
    <row r="150" spans="1:42" ht="1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</row>
    <row r="151" spans="1:42" ht="1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50"/>
      <c r="AO151" s="51"/>
      <c r="AP151" s="50"/>
    </row>
    <row r="152" spans="1:42" ht="1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54"/>
      <c r="AO152" s="55"/>
      <c r="AP152" s="54"/>
    </row>
    <row r="153" spans="1:42" ht="1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54"/>
      <c r="AO153" s="55"/>
      <c r="AP153" s="54"/>
    </row>
    <row r="154" spans="1:42" ht="1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54"/>
      <c r="AO154" s="55"/>
      <c r="AP154" s="54"/>
    </row>
    <row r="155" spans="1:42" ht="1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54"/>
      <c r="AO155" s="55"/>
      <c r="AP155" s="54"/>
    </row>
    <row r="156" spans="1:42" ht="1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54"/>
      <c r="AO156" s="55"/>
      <c r="AP156" s="54"/>
    </row>
    <row r="157" spans="1:42" ht="1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54"/>
      <c r="AO157" s="55"/>
      <c r="AP157" s="54"/>
    </row>
    <row r="158" spans="1:42" ht="1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54"/>
      <c r="AO158" s="55"/>
      <c r="AP158" s="54"/>
    </row>
    <row r="159" spans="1:42" ht="1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54"/>
      <c r="AO159" s="55"/>
      <c r="AP159" s="54"/>
    </row>
    <row r="160" spans="1:42" ht="1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</row>
    <row r="161" spans="1:42" ht="1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</row>
    <row r="162" spans="1:42" ht="1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</row>
    <row r="163" spans="1:42" ht="1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</row>
    <row r="164" spans="1:42" ht="1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</row>
    <row r="165" spans="1:42" ht="1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</row>
    <row r="166" spans="1:42" ht="1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</row>
    <row r="167" spans="1:42" ht="1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</row>
    <row r="168" spans="1:42" ht="1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</row>
    <row r="169" spans="1:42" ht="1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</row>
    <row r="170" spans="1:42" ht="1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M170" s="40"/>
      <c r="AN170" s="40"/>
      <c r="AO170" s="40"/>
      <c r="AP170" s="40"/>
    </row>
    <row r="171" spans="1:42" ht="1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</row>
    <row r="172" spans="1:42" ht="1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</row>
    <row r="173" spans="1:42" ht="1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</row>
    <row r="174" spans="1:42" ht="1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50"/>
      <c r="AO174" s="51"/>
      <c r="AP174" s="50"/>
    </row>
    <row r="175" spans="1:42" ht="1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50"/>
      <c r="AO175" s="51"/>
      <c r="AP175" s="50"/>
    </row>
    <row r="176" spans="1:42" ht="1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50"/>
      <c r="AO176" s="51"/>
      <c r="AP176" s="50"/>
    </row>
    <row r="177" spans="1:42" ht="1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50"/>
      <c r="AO177" s="51"/>
      <c r="AP177" s="50"/>
    </row>
    <row r="178" spans="1:42" ht="1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50"/>
      <c r="AO178" s="51"/>
      <c r="AP178" s="50"/>
    </row>
    <row r="179" spans="1:42" ht="1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50"/>
      <c r="AO179" s="51"/>
      <c r="AP179" s="50"/>
    </row>
    <row r="180" spans="1:42" ht="1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50"/>
      <c r="AO180" s="51"/>
      <c r="AP180" s="50"/>
    </row>
    <row r="181" spans="1:42" ht="1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</row>
    <row r="182" spans="1:42" ht="1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</row>
    <row r="183" spans="1:42" ht="1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ht="1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</row>
    <row r="185" spans="1:42" ht="1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ht="1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ht="1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M187" s="40"/>
      <c r="AN187" s="40"/>
      <c r="AO187" s="40"/>
      <c r="AP187" s="40"/>
    </row>
    <row r="188" spans="1:42" ht="1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</row>
    <row r="189" spans="1:42" ht="1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</row>
    <row r="190" spans="1:42" ht="1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50"/>
      <c r="AO190" s="51"/>
      <c r="AP190" s="50"/>
    </row>
    <row r="191" spans="1:42" ht="1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54"/>
      <c r="AO191" s="55"/>
      <c r="AP191" s="54"/>
    </row>
    <row r="192" spans="1:42" ht="1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54"/>
      <c r="AO192" s="55"/>
      <c r="AP192" s="54"/>
    </row>
    <row r="193" spans="1:42" ht="1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54"/>
      <c r="AO193" s="55"/>
      <c r="AP193" s="54"/>
    </row>
    <row r="194" spans="1:42" ht="1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54"/>
      <c r="AO194" s="55"/>
      <c r="AP194" s="54"/>
    </row>
    <row r="195" spans="1:42" ht="1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54"/>
      <c r="AO195" s="55"/>
      <c r="AP195" s="54"/>
    </row>
    <row r="196" spans="1:42" ht="1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54"/>
      <c r="AO196" s="55"/>
      <c r="AP196" s="54"/>
    </row>
    <row r="197" spans="1:42" ht="1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54"/>
      <c r="AO197" s="55"/>
      <c r="AP197" s="54"/>
    </row>
    <row r="198" spans="1:42" ht="1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54"/>
      <c r="AO198" s="55"/>
      <c r="AP198" s="54"/>
    </row>
    <row r="199" spans="1:42" ht="1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</row>
    <row r="200" spans="1:42" ht="1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</row>
    <row r="201" spans="1:42" ht="1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</row>
    <row r="202" spans="1:42" ht="1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</row>
    <row r="203" spans="1:42" ht="1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ht="1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</row>
    <row r="205" spans="1:42" ht="1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</row>
    <row r="206" spans="1:42" ht="1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ht="1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</row>
    <row r="208" spans="1:42" ht="1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</row>
    <row r="209" spans="1:42" ht="1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M209" s="40"/>
      <c r="AN209" s="40"/>
      <c r="AO209" s="40"/>
      <c r="AP209" s="40"/>
    </row>
    <row r="210" spans="1:42" ht="1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</row>
    <row r="211" spans="1:42" ht="1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</row>
    <row r="212" spans="1:42" ht="1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</row>
    <row r="213" spans="1:42" ht="1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50"/>
      <c r="AO213" s="51"/>
      <c r="AP213" s="50"/>
    </row>
    <row r="214" spans="1:42" ht="1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50"/>
      <c r="AO214" s="51"/>
      <c r="AP214" s="50"/>
    </row>
    <row r="215" spans="1:42" ht="1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50"/>
      <c r="AO215" s="51"/>
      <c r="AP215" s="50"/>
    </row>
    <row r="216" spans="1:42" ht="1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50"/>
      <c r="AO216" s="51"/>
      <c r="AP216" s="50"/>
    </row>
    <row r="217" spans="1:42" ht="1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50"/>
      <c r="AO217" s="51"/>
      <c r="AP217" s="50"/>
    </row>
    <row r="218" spans="1:42" ht="1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50"/>
      <c r="AO218" s="51"/>
      <c r="AP218" s="50"/>
    </row>
    <row r="219" spans="1:42" ht="1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50"/>
      <c r="AO219" s="51"/>
      <c r="AP219" s="50"/>
    </row>
    <row r="220" spans="1:42" ht="1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</row>
    <row r="221" spans="1:42" ht="1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</row>
    <row r="222" spans="1:42" ht="1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</row>
    <row r="223" spans="1:42" ht="1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</row>
    <row r="224" spans="1:42" ht="1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</row>
    <row r="225" spans="1:42" ht="1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</row>
    <row r="226" spans="1:42" ht="1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M226" s="40"/>
      <c r="AN226" s="40"/>
      <c r="AO226" s="40"/>
      <c r="AP226" s="40"/>
    </row>
    <row r="227" spans="1:42" ht="1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ht="1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ht="1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50"/>
      <c r="AO229" s="51"/>
      <c r="AP229" s="50"/>
    </row>
    <row r="230" spans="1:42" ht="1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54"/>
      <c r="AO230" s="55"/>
      <c r="AP230" s="54"/>
    </row>
    <row r="231" spans="1:42" ht="1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54"/>
      <c r="AO231" s="55"/>
      <c r="AP231" s="54"/>
    </row>
    <row r="232" spans="1:42" ht="1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54"/>
      <c r="AO232" s="55"/>
      <c r="AP232" s="54"/>
    </row>
    <row r="233" spans="1:42" ht="1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54"/>
      <c r="AO233" s="55"/>
      <c r="AP233" s="54"/>
    </row>
    <row r="234" spans="1:42" ht="1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54"/>
      <c r="AO234" s="55"/>
      <c r="AP234" s="54"/>
    </row>
    <row r="235" spans="1:42" ht="1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54"/>
      <c r="AO235" s="55"/>
      <c r="AP235" s="54"/>
    </row>
    <row r="236" spans="1:42" ht="1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54"/>
      <c r="AO236" s="55"/>
      <c r="AP236" s="54"/>
    </row>
    <row r="237" spans="1:42" ht="1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54"/>
      <c r="AO237" s="55"/>
      <c r="AP237" s="54"/>
    </row>
    <row r="238" spans="1:42" ht="1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</row>
    <row r="239" spans="1:42" ht="1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</row>
    <row r="240" spans="1:42" ht="1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</row>
    <row r="241" spans="1:42" ht="1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</row>
    <row r="242" spans="1:42" ht="1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</row>
    <row r="243" spans="1:42" ht="1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</row>
    <row r="244" spans="1:42" ht="1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</row>
    <row r="245" spans="1:42" ht="1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</row>
    <row r="246" spans="1:42" ht="1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</row>
    <row r="247" spans="1:42" ht="1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</row>
    <row r="248" spans="1:42" ht="1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M248" s="40"/>
      <c r="AN248" s="40"/>
      <c r="AO248" s="40"/>
      <c r="AP248" s="40"/>
    </row>
    <row r="249" spans="1:42" ht="1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</row>
    <row r="250" spans="1:42" ht="1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</row>
    <row r="251" spans="1:42" ht="1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</row>
    <row r="252" spans="1:42" ht="1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50"/>
      <c r="AO252" s="51"/>
      <c r="AP252" s="50"/>
    </row>
    <row r="253" spans="1:42" ht="1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50"/>
      <c r="AO253" s="51"/>
      <c r="AP253" s="50"/>
    </row>
    <row r="254" spans="1:42" ht="1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50"/>
      <c r="AO254" s="51"/>
      <c r="AP254" s="50"/>
    </row>
    <row r="255" spans="1:42" ht="1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50"/>
      <c r="AO255" s="51"/>
      <c r="AP255" s="50"/>
    </row>
    <row r="256" spans="1:42" ht="1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50"/>
      <c r="AO256" s="51"/>
      <c r="AP256" s="50"/>
    </row>
    <row r="257" spans="1:42" ht="1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50"/>
      <c r="AO257" s="51"/>
      <c r="AP257" s="50"/>
    </row>
    <row r="258" spans="1:42" ht="1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50"/>
      <c r="AO258" s="51"/>
      <c r="AP258" s="50"/>
    </row>
    <row r="259" spans="1:42" ht="1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</row>
    <row r="260" spans="1:42" ht="1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</row>
    <row r="261" spans="1:42" ht="1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</row>
    <row r="262" spans="1:42" ht="1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</row>
    <row r="263" spans="1:42" ht="1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</row>
    <row r="264" spans="1:42" ht="1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</row>
    <row r="265" spans="1:42" ht="1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M265" s="40"/>
      <c r="AN265" s="40"/>
      <c r="AO265" s="40"/>
      <c r="AP265" s="40"/>
    </row>
    <row r="266" spans="1:42" ht="1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</row>
    <row r="267" spans="1:42" ht="1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</row>
    <row r="268" spans="1:42" ht="1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50"/>
      <c r="AO268" s="51"/>
      <c r="AP268" s="50"/>
    </row>
    <row r="269" spans="1:42" ht="1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54"/>
      <c r="AO269" s="55"/>
      <c r="AP269" s="54"/>
    </row>
    <row r="270" spans="1:42" ht="1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54"/>
      <c r="AO270" s="55"/>
      <c r="AP270" s="54"/>
    </row>
    <row r="271" spans="1:42" ht="1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54"/>
      <c r="AO271" s="55"/>
      <c r="AP271" s="54"/>
    </row>
    <row r="272" spans="1:42" ht="1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54"/>
      <c r="AO272" s="55"/>
      <c r="AP272" s="54"/>
    </row>
    <row r="273" spans="1:42" ht="1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54"/>
      <c r="AO273" s="55"/>
      <c r="AP273" s="54"/>
    </row>
    <row r="274" spans="1:42" ht="1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54"/>
      <c r="AO274" s="55"/>
      <c r="AP274" s="54"/>
    </row>
    <row r="275" spans="1:42" ht="1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54"/>
      <c r="AO275" s="55"/>
      <c r="AP275" s="54"/>
    </row>
    <row r="276" spans="1:42" ht="1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54"/>
      <c r="AO276" s="55"/>
      <c r="AP276" s="54"/>
    </row>
    <row r="277" spans="1:42" ht="1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</row>
    <row r="278" spans="1:42" ht="1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</row>
    <row r="279" spans="1:42" ht="1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</row>
    <row r="280" spans="1:42" ht="1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</row>
    <row r="281" spans="1:42" ht="1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</row>
    <row r="282" spans="1:42" ht="1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</row>
    <row r="283" spans="1:42" ht="1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</row>
    <row r="284" spans="1:42" ht="1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</row>
    <row r="285" spans="1:42" ht="1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</row>
    <row r="286" spans="1:42" ht="1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</row>
    <row r="287" spans="1:42" ht="1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M287" s="40"/>
      <c r="AN287" s="40"/>
      <c r="AO287" s="40"/>
      <c r="AP287" s="40"/>
    </row>
    <row r="288" spans="1:42" ht="1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</row>
    <row r="289" spans="1:42" ht="1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</row>
    <row r="290" spans="1:42" ht="1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ht="1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50"/>
      <c r="AO291" s="51"/>
      <c r="AP291" s="50"/>
    </row>
    <row r="292" spans="1:42" ht="1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50"/>
      <c r="AO292" s="51"/>
      <c r="AP292" s="50"/>
    </row>
    <row r="293" spans="1:42" ht="1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50"/>
      <c r="AO293" s="51"/>
      <c r="AP293" s="50"/>
    </row>
    <row r="294" spans="1:42" ht="1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50"/>
      <c r="AO294" s="51"/>
      <c r="AP294" s="50"/>
    </row>
    <row r="295" spans="1:42" ht="1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50"/>
      <c r="AO295" s="51"/>
      <c r="AP295" s="50"/>
    </row>
    <row r="296" spans="1:42" ht="1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50"/>
      <c r="AO296" s="51"/>
      <c r="AP296" s="50"/>
    </row>
    <row r="297" spans="1:42" ht="1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50"/>
      <c r="AO297" s="51"/>
      <c r="AP297" s="50"/>
    </row>
    <row r="298" spans="1:42" ht="1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</row>
    <row r="299" spans="1:42" ht="1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</row>
    <row r="300" spans="1:42" ht="1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</row>
    <row r="301" spans="1:42" ht="1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</row>
    <row r="302" spans="1:42" ht="1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</row>
    <row r="303" spans="1:42" ht="1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</row>
    <row r="304" spans="1:42" ht="1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M304" s="40"/>
      <c r="AN304" s="40"/>
      <c r="AO304" s="40"/>
      <c r="AP304" s="40"/>
    </row>
    <row r="305" spans="1:42" ht="1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</row>
    <row r="306" spans="1:42" ht="1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</row>
    <row r="307" spans="1:42" ht="1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50"/>
      <c r="AO307" s="51"/>
      <c r="AP307" s="50"/>
    </row>
    <row r="308" spans="1:42" ht="1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54"/>
      <c r="AO308" s="55"/>
      <c r="AP308" s="54"/>
    </row>
    <row r="309" spans="1:42" ht="1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54"/>
      <c r="AO309" s="55"/>
      <c r="AP309" s="54"/>
    </row>
    <row r="310" spans="1:42" ht="1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54"/>
      <c r="AO310" s="55"/>
      <c r="AP310" s="54"/>
    </row>
    <row r="311" spans="1:42" ht="1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54"/>
      <c r="AO311" s="55"/>
      <c r="AP311" s="54"/>
    </row>
    <row r="312" spans="1:42" ht="1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54"/>
      <c r="AO312" s="55"/>
      <c r="AP312" s="54"/>
    </row>
    <row r="313" spans="1:42" ht="1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54"/>
      <c r="AO313" s="55"/>
      <c r="AP313" s="54"/>
    </row>
    <row r="314" spans="1:42" ht="1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54"/>
      <c r="AO314" s="55"/>
      <c r="AP314" s="54"/>
    </row>
    <row r="315" spans="1:42" ht="1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54"/>
      <c r="AO315" s="55"/>
      <c r="AP315" s="54"/>
    </row>
    <row r="316" spans="1:42" ht="1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</row>
    <row r="317" spans="1:42" ht="1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</row>
    <row r="318" spans="1:42" ht="1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</row>
    <row r="319" spans="1:42" ht="1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</row>
    <row r="320" spans="1:42" ht="1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</row>
    <row r="321" spans="1:42" ht="1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</row>
    <row r="322" spans="1:42" ht="1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</row>
    <row r="323" spans="1:42" ht="1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</row>
    <row r="324" spans="1:42" ht="1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</row>
    <row r="325" spans="1:42" ht="1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</row>
    <row r="326" spans="1:42" ht="1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M326" s="40"/>
      <c r="AN326" s="40"/>
      <c r="AO326" s="40"/>
      <c r="AP326" s="40"/>
    </row>
    <row r="327" spans="1:42" ht="1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</row>
    <row r="328" spans="1:42" ht="1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</row>
    <row r="329" spans="1:42" ht="1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</row>
    <row r="330" spans="1:42" ht="1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50"/>
      <c r="AO330" s="51"/>
      <c r="AP330" s="50"/>
    </row>
    <row r="331" spans="1:42" ht="1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50"/>
      <c r="AO331" s="51"/>
      <c r="AP331" s="50"/>
    </row>
    <row r="332" spans="1:42" ht="1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50"/>
      <c r="AO332" s="51"/>
      <c r="AP332" s="50"/>
    </row>
    <row r="333" spans="1:42" ht="1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50"/>
      <c r="AO333" s="51"/>
      <c r="AP333" s="50"/>
    </row>
    <row r="334" spans="1:42" ht="1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50"/>
      <c r="AO334" s="51"/>
      <c r="AP334" s="50"/>
    </row>
    <row r="335" spans="1:42" ht="1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50"/>
      <c r="AO335" s="51"/>
      <c r="AP335" s="50"/>
    </row>
    <row r="336" spans="1:42" ht="1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50"/>
      <c r="AO336" s="51"/>
      <c r="AP336" s="50"/>
    </row>
    <row r="337" spans="1:42" ht="1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</row>
    <row r="338" spans="1:42" ht="1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</row>
    <row r="339" spans="1:42" ht="1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</row>
    <row r="340" spans="1:42" ht="1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</row>
    <row r="341" spans="1:42" ht="1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</row>
    <row r="342" spans="1:42" ht="1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</row>
    <row r="343" spans="1:42" ht="1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M343" s="40"/>
      <c r="AN343" s="40"/>
      <c r="AO343" s="40"/>
      <c r="AP343" s="40"/>
    </row>
    <row r="344" spans="1:42" ht="1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</row>
    <row r="345" spans="1:42" ht="1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</row>
    <row r="346" spans="1:42" ht="1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50"/>
      <c r="AO346" s="51"/>
      <c r="AP346" s="50"/>
    </row>
    <row r="347" spans="1:42" ht="1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54"/>
      <c r="AO347" s="55"/>
      <c r="AP347" s="54"/>
    </row>
    <row r="348" spans="1:42" ht="1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54"/>
      <c r="AO348" s="55"/>
      <c r="AP348" s="54"/>
    </row>
    <row r="349" spans="1:42" ht="1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54"/>
      <c r="AO349" s="55"/>
      <c r="AP349" s="54"/>
    </row>
    <row r="350" spans="1:42" ht="1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54"/>
      <c r="AO350" s="55"/>
      <c r="AP350" s="54"/>
    </row>
    <row r="351" spans="1:42" ht="1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54"/>
      <c r="AO351" s="55"/>
      <c r="AP351" s="54"/>
    </row>
    <row r="352" spans="1:42" ht="1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54"/>
      <c r="AO352" s="55"/>
      <c r="AP352" s="54"/>
    </row>
    <row r="353" spans="1:42" ht="1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54"/>
      <c r="AO353" s="55"/>
      <c r="AP353" s="54"/>
    </row>
    <row r="354" spans="1:42" ht="1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54"/>
      <c r="AO354" s="55"/>
      <c r="AP354" s="54"/>
    </row>
    <row r="355" spans="1:42" ht="1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</row>
    <row r="356" spans="1:42" ht="1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</row>
    <row r="357" spans="1:42" ht="1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</row>
    <row r="358" spans="1:42" ht="1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</row>
    <row r="359" spans="1:42" ht="1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</row>
    <row r="360" spans="1:42" ht="1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</row>
    <row r="361" spans="1:42" ht="1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</row>
    <row r="362" spans="1:42" ht="1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</row>
    <row r="363" spans="1:42" ht="1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</row>
    <row r="364" spans="1:42" ht="1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</row>
    <row r="365" spans="1:42" ht="1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M365" s="40"/>
      <c r="AN365" s="40"/>
      <c r="AO365" s="40"/>
      <c r="AP365" s="40"/>
    </row>
    <row r="366" spans="1:42" ht="1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</row>
    <row r="367" spans="1:42" ht="1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</row>
    <row r="368" spans="1:42" ht="1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</row>
    <row r="369" spans="1:42" ht="1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50"/>
      <c r="AO369" s="51"/>
      <c r="AP369" s="50"/>
    </row>
    <row r="370" spans="1:42" ht="1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50"/>
      <c r="AO370" s="51"/>
      <c r="AP370" s="50"/>
    </row>
    <row r="371" spans="1:42" ht="1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50"/>
      <c r="AO371" s="51"/>
      <c r="AP371" s="50"/>
    </row>
    <row r="372" spans="1:42" ht="1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50"/>
      <c r="AO372" s="51"/>
      <c r="AP372" s="50"/>
    </row>
    <row r="373" spans="1:42" ht="1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50"/>
      <c r="AO373" s="51"/>
      <c r="AP373" s="50"/>
    </row>
    <row r="374" spans="1:42" ht="1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50"/>
      <c r="AO374" s="51"/>
      <c r="AP374" s="50"/>
    </row>
    <row r="375" spans="1:42" ht="1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50"/>
      <c r="AO375" s="51"/>
      <c r="AP375" s="50"/>
    </row>
    <row r="376" spans="1:42" ht="1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</row>
    <row r="377" spans="1:42" ht="1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</row>
    <row r="378" spans="1:42" ht="1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</row>
    <row r="379" spans="1:42" ht="1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</row>
    <row r="380" spans="1:42" ht="1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</row>
    <row r="381" spans="1:42" ht="1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</row>
    <row r="382" spans="1:42" ht="1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M382" s="40"/>
      <c r="AN382" s="40"/>
      <c r="AO382" s="40"/>
      <c r="AP382" s="40"/>
    </row>
    <row r="383" spans="1:42" ht="1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</row>
    <row r="384" spans="1:42" ht="1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</row>
    <row r="385" spans="1:42" ht="1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50"/>
      <c r="AO385" s="51"/>
      <c r="AP385" s="50"/>
    </row>
    <row r="386" spans="1:42" ht="1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54"/>
      <c r="AO386" s="55"/>
      <c r="AP386" s="54"/>
    </row>
    <row r="387" spans="1:42" ht="1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54"/>
      <c r="AO387" s="55"/>
      <c r="AP387" s="54"/>
    </row>
    <row r="388" spans="1:42" ht="1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54"/>
      <c r="AO388" s="55"/>
      <c r="AP388" s="54"/>
    </row>
    <row r="389" spans="1:42" ht="1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54"/>
      <c r="AO389" s="55"/>
      <c r="AP389" s="54"/>
    </row>
    <row r="390" spans="1:42" ht="1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54"/>
      <c r="AO390" s="55"/>
      <c r="AP390" s="54"/>
    </row>
    <row r="391" spans="1:42" ht="1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54"/>
      <c r="AO391" s="55"/>
      <c r="AP391" s="54"/>
    </row>
    <row r="392" spans="1:42" ht="1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54"/>
      <c r="AO392" s="55"/>
      <c r="AP392" s="54"/>
    </row>
    <row r="393" spans="1:42" ht="1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54"/>
      <c r="AO393" s="55"/>
      <c r="AP393" s="54"/>
    </row>
    <row r="394" spans="1:42" ht="1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</row>
    <row r="395" spans="1:42" ht="1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</row>
    <row r="396" spans="1:42" ht="1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</row>
    <row r="397" spans="1:42" ht="1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</row>
    <row r="398" spans="1:42" ht="1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</row>
    <row r="399" spans="1:42" ht="1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</row>
    <row r="400" spans="1:42" ht="1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</row>
    <row r="401" spans="1:42" ht="1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</row>
    <row r="402" spans="1:42" ht="1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</row>
    <row r="403" spans="1:42" ht="1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</row>
    <row r="404" spans="1:42" ht="1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M404" s="40"/>
      <c r="AN404" s="40"/>
      <c r="AO404" s="40"/>
      <c r="AP404" s="40"/>
    </row>
    <row r="405" spans="1:42" ht="1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</row>
    <row r="406" spans="1:42" ht="1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</row>
    <row r="407" spans="1:42" ht="1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</row>
    <row r="408" spans="1:42" ht="1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50"/>
      <c r="AO408" s="51"/>
      <c r="AP408" s="50"/>
    </row>
    <row r="409" spans="1:42" ht="1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50"/>
      <c r="AO409" s="51"/>
      <c r="AP409" s="50"/>
    </row>
    <row r="410" spans="1:42" ht="1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50"/>
      <c r="AO410" s="51"/>
      <c r="AP410" s="50"/>
    </row>
    <row r="411" spans="1:42" ht="1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50"/>
      <c r="AO411" s="51"/>
      <c r="AP411" s="50"/>
    </row>
    <row r="412" spans="1:42" ht="1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50"/>
      <c r="AO412" s="51"/>
      <c r="AP412" s="50"/>
    </row>
    <row r="413" spans="1:42" ht="1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50"/>
      <c r="AO413" s="51"/>
      <c r="AP413" s="50"/>
    </row>
    <row r="414" spans="1:42" ht="1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50"/>
      <c r="AO414" s="51"/>
      <c r="AP414" s="50"/>
    </row>
    <row r="415" spans="1:42" ht="1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</row>
    <row r="416" spans="1:42" ht="1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</row>
    <row r="417" spans="1:42" ht="1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</row>
    <row r="418" spans="1:42" ht="1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</row>
    <row r="419" spans="1:42" ht="1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</row>
    <row r="420" spans="1:42" ht="1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</row>
    <row r="421" spans="1:42" ht="1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M421" s="40"/>
      <c r="AN421" s="40"/>
      <c r="AO421" s="40"/>
      <c r="AP421" s="40"/>
    </row>
    <row r="422" spans="1:42" ht="1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</row>
    <row r="423" spans="1:42" ht="1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</row>
    <row r="424" spans="1:42" ht="1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50"/>
      <c r="AO424" s="51"/>
      <c r="AP424" s="50"/>
    </row>
    <row r="425" spans="1:42" ht="1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54"/>
      <c r="AO425" s="55"/>
      <c r="AP425" s="54"/>
    </row>
    <row r="426" spans="1:42" ht="1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54"/>
      <c r="AO426" s="55"/>
      <c r="AP426" s="54"/>
    </row>
    <row r="427" spans="1:42" ht="1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54"/>
      <c r="AO427" s="55"/>
      <c r="AP427" s="54"/>
    </row>
    <row r="428" spans="1:42" ht="1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54"/>
      <c r="AO428" s="55"/>
      <c r="AP428" s="54"/>
    </row>
    <row r="429" spans="1:42" ht="1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54"/>
      <c r="AO429" s="55"/>
      <c r="AP429" s="54"/>
    </row>
    <row r="430" spans="1:42" ht="1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54"/>
      <c r="AO430" s="55"/>
      <c r="AP430" s="54"/>
    </row>
    <row r="431" spans="1:42" ht="1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54"/>
      <c r="AO431" s="55"/>
      <c r="AP431" s="54"/>
    </row>
    <row r="432" spans="1:42" ht="1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54"/>
      <c r="AO432" s="55"/>
      <c r="AP432" s="54"/>
    </row>
    <row r="433" spans="1:42" ht="1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</row>
    <row r="434" spans="1:42" ht="1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</row>
    <row r="435" spans="1:42" ht="1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</row>
    <row r="436" spans="1:42" ht="1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</row>
    <row r="437" spans="1:42" ht="1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</row>
    <row r="438" spans="1:42" ht="1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</row>
    <row r="439" spans="1:42" ht="1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</row>
    <row r="440" spans="1:42" ht="1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</row>
    <row r="441" spans="1:42" ht="1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</row>
    <row r="442" spans="1:42" ht="1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</row>
    <row r="443" spans="1:42" ht="1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M443" s="40"/>
      <c r="AN443" s="40"/>
      <c r="AO443" s="40"/>
      <c r="AP443" s="40"/>
    </row>
    <row r="444" spans="1:42" ht="1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</row>
    <row r="445" spans="1:42" ht="1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</row>
    <row r="446" spans="1:42" ht="1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</row>
    <row r="447" spans="1:42" ht="1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50"/>
      <c r="AO447" s="51"/>
      <c r="AP447" s="50"/>
    </row>
    <row r="448" spans="1:42" ht="1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50"/>
      <c r="AO448" s="51"/>
      <c r="AP448" s="50"/>
    </row>
    <row r="449" spans="1:42" ht="1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50"/>
      <c r="AO449" s="51"/>
      <c r="AP449" s="50"/>
    </row>
    <row r="450" spans="1:42" ht="1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50"/>
      <c r="AO450" s="51"/>
      <c r="AP450" s="50"/>
    </row>
    <row r="451" spans="1:42" ht="1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50"/>
      <c r="AO451" s="51"/>
      <c r="AP451" s="50"/>
    </row>
    <row r="452" spans="1:42" ht="1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50"/>
      <c r="AO452" s="51"/>
      <c r="AP452" s="50"/>
    </row>
    <row r="453" spans="1:42" ht="1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50"/>
      <c r="AO453" s="51"/>
      <c r="AP453" s="50"/>
    </row>
    <row r="454" spans="1:42" ht="1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</row>
    <row r="455" spans="1:42" ht="1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</row>
    <row r="456" spans="1:42" ht="1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</row>
    <row r="457" spans="1:42" ht="1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</row>
    <row r="458" spans="1:42" ht="1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</row>
    <row r="459" spans="1:42" ht="1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</row>
    <row r="460" spans="1:42" ht="1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M460" s="40"/>
      <c r="AN460" s="40"/>
      <c r="AO460" s="40"/>
      <c r="AP460" s="40"/>
    </row>
    <row r="461" spans="1:42" ht="1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</row>
    <row r="462" spans="1:42" ht="1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</row>
    <row r="463" spans="1:42" ht="1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50"/>
      <c r="AO463" s="51"/>
      <c r="AP463" s="50"/>
    </row>
    <row r="464" spans="1:42" ht="1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54"/>
      <c r="AO464" s="55"/>
      <c r="AP464" s="54"/>
    </row>
    <row r="465" spans="1:42" ht="1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54"/>
      <c r="AO465" s="55"/>
      <c r="AP465" s="54"/>
    </row>
    <row r="466" spans="1:42" ht="1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54"/>
      <c r="AO466" s="55"/>
      <c r="AP466" s="54"/>
    </row>
    <row r="467" spans="1:42" ht="1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54"/>
      <c r="AO467" s="55"/>
      <c r="AP467" s="54"/>
    </row>
    <row r="468" spans="1:42" ht="1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54"/>
      <c r="AO468" s="55"/>
      <c r="AP468" s="54"/>
    </row>
    <row r="469" spans="1:42" ht="1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54"/>
      <c r="AO469" s="55"/>
      <c r="AP469" s="54"/>
    </row>
    <row r="470" spans="1:42" ht="1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54"/>
      <c r="AO470" s="55"/>
      <c r="AP470" s="54"/>
    </row>
    <row r="471" spans="1:42" ht="1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54"/>
      <c r="AO471" s="55"/>
      <c r="AP471" s="54"/>
    </row>
    <row r="472" spans="1:42" ht="1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</row>
    <row r="473" spans="1:42" ht="1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</row>
    <row r="474" spans="1:42" ht="1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</row>
    <row r="475" spans="1:42" ht="1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</row>
    <row r="476" spans="1:42" ht="1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</row>
    <row r="477" spans="1:42" ht="1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</row>
    <row r="478" spans="1:42" ht="1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</row>
    <row r="479" spans="1:42" ht="1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</row>
    <row r="480" spans="1:42" ht="1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</row>
    <row r="481" spans="1:42" ht="1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</row>
    <row r="482" spans="1:42" ht="1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M482" s="40"/>
      <c r="AN482" s="40"/>
      <c r="AO482" s="40"/>
      <c r="AP482" s="40"/>
    </row>
    <row r="483" spans="1:42" ht="1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</row>
    <row r="484" spans="1:42" ht="1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</row>
    <row r="485" spans="1:42" ht="1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</row>
    <row r="486" spans="1:42" ht="1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50"/>
      <c r="AO486" s="51"/>
      <c r="AP486" s="50"/>
    </row>
    <row r="487" spans="1:42" ht="1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50"/>
      <c r="AO487" s="51"/>
      <c r="AP487" s="50"/>
    </row>
    <row r="488" spans="1:42" ht="1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50"/>
      <c r="AO488" s="51"/>
      <c r="AP488" s="50"/>
    </row>
    <row r="489" spans="1:42" ht="1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50"/>
      <c r="AO489" s="51"/>
      <c r="AP489" s="50"/>
    </row>
    <row r="490" spans="1:42" ht="1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50"/>
      <c r="AO490" s="51"/>
      <c r="AP490" s="50"/>
    </row>
    <row r="491" spans="1:42" ht="1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50"/>
      <c r="AO491" s="51"/>
      <c r="AP491" s="50"/>
    </row>
    <row r="492" spans="1:42" ht="1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50"/>
      <c r="AO492" s="51"/>
      <c r="AP492" s="50"/>
    </row>
    <row r="493" spans="1:42" ht="1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</row>
    <row r="494" spans="1:42" ht="1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</row>
    <row r="495" spans="1:42" ht="1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</row>
    <row r="496" spans="1:42" ht="1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</row>
    <row r="497" spans="1:42" ht="1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</row>
    <row r="498" spans="1:42" ht="1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ht="1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M499" s="40"/>
      <c r="AN499" s="40"/>
      <c r="AO499" s="40"/>
      <c r="AP499" s="40"/>
    </row>
    <row r="500" spans="1:42" ht="1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</row>
    <row r="501" spans="1:42" ht="1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</row>
    <row r="502" spans="1:42" ht="1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50"/>
      <c r="AO502" s="51"/>
      <c r="AP502" s="50"/>
    </row>
    <row r="503" spans="1:42" ht="1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54"/>
      <c r="AO503" s="55"/>
      <c r="AP503" s="54"/>
    </row>
    <row r="504" spans="1:42" ht="1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54"/>
      <c r="AO504" s="55"/>
      <c r="AP504" s="54"/>
    </row>
    <row r="505" spans="1:42" ht="1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54"/>
      <c r="AO505" s="55"/>
      <c r="AP505" s="54"/>
    </row>
    <row r="506" spans="1:42" ht="1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54"/>
      <c r="AO506" s="55"/>
      <c r="AP506" s="54"/>
    </row>
    <row r="507" spans="1:42" ht="1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54"/>
      <c r="AO507" s="55"/>
      <c r="AP507" s="54"/>
    </row>
    <row r="508" spans="1:42" ht="1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54"/>
      <c r="AO508" s="55"/>
      <c r="AP508" s="54"/>
    </row>
    <row r="509" spans="1:42" ht="1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54"/>
      <c r="AO509" s="55"/>
      <c r="AP509" s="54"/>
    </row>
    <row r="510" spans="1:42" ht="1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54"/>
      <c r="AO510" s="55"/>
      <c r="AP510" s="54"/>
    </row>
    <row r="511" spans="1:42" ht="1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</row>
    <row r="512" spans="1:42" ht="1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</row>
    <row r="513" spans="1:42" ht="1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</row>
    <row r="514" spans="1:42" ht="1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</row>
    <row r="515" spans="1:42" ht="1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</row>
    <row r="516" spans="1:42" ht="1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</row>
    <row r="517" spans="1:42" ht="1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</row>
    <row r="518" spans="1:42" ht="1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</row>
    <row r="519" spans="1:42" ht="1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</row>
    <row r="520" spans="1:42" ht="1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ht="1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M521" s="40"/>
      <c r="AN521" s="40"/>
      <c r="AO521" s="40"/>
      <c r="AP521" s="40"/>
    </row>
    <row r="522" spans="1:42" ht="1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</row>
    <row r="523" spans="1:42" ht="1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</row>
    <row r="524" spans="1:42" ht="1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</row>
    <row r="525" spans="1:42" ht="1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50"/>
      <c r="AO525" s="51"/>
      <c r="AP525" s="50"/>
    </row>
    <row r="526" spans="1:42" ht="1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50"/>
      <c r="AO526" s="51"/>
      <c r="AP526" s="50"/>
    </row>
    <row r="527" spans="1:42" ht="1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50"/>
      <c r="AO527" s="51"/>
      <c r="AP527" s="50"/>
    </row>
    <row r="528" spans="1:42" ht="1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50"/>
      <c r="AO528" s="51"/>
      <c r="AP528" s="50"/>
    </row>
    <row r="529" spans="1:42" ht="1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50"/>
      <c r="AO529" s="51"/>
      <c r="AP529" s="50"/>
    </row>
    <row r="530" spans="1:42" ht="1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50"/>
      <c r="AO530" s="51"/>
      <c r="AP530" s="50"/>
    </row>
    <row r="531" spans="1:42" ht="1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50"/>
      <c r="AO531" s="51"/>
      <c r="AP531" s="50"/>
    </row>
    <row r="532" spans="1:42" ht="1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</row>
    <row r="533" spans="1:42" ht="1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</row>
    <row r="534" spans="1:42" ht="1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</row>
    <row r="535" spans="1:42" ht="1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</row>
    <row r="536" spans="1:42" ht="1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</row>
    <row r="537" spans="1:42" ht="1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</row>
    <row r="538" spans="1:42" ht="1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M538" s="40"/>
      <c r="AN538" s="40"/>
      <c r="AO538" s="40"/>
      <c r="AP538" s="40"/>
    </row>
    <row r="539" spans="1:42" ht="1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</row>
    <row r="540" spans="1:42" ht="1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</row>
    <row r="541" spans="1:42" ht="1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50"/>
      <c r="AO541" s="51"/>
      <c r="AP541" s="50"/>
    </row>
    <row r="542" spans="1:42" ht="1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54"/>
      <c r="AO542" s="55"/>
      <c r="AP542" s="54"/>
    </row>
    <row r="543" spans="1:42" ht="1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54"/>
      <c r="AO543" s="55"/>
      <c r="AP543" s="54"/>
    </row>
    <row r="544" spans="1:42" ht="1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54"/>
      <c r="AO544" s="55"/>
      <c r="AP544" s="54"/>
    </row>
    <row r="545" spans="1:42" ht="1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54"/>
      <c r="AO545" s="55"/>
      <c r="AP545" s="54"/>
    </row>
    <row r="546" spans="1:42" ht="1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54"/>
      <c r="AO546" s="55"/>
      <c r="AP546" s="54"/>
    </row>
    <row r="547" spans="1:42" ht="1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54"/>
      <c r="AO547" s="55"/>
      <c r="AP547" s="54"/>
    </row>
    <row r="548" spans="1:42" ht="1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54"/>
      <c r="AO548" s="55"/>
      <c r="AP548" s="54"/>
    </row>
    <row r="549" spans="1:42" ht="1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54"/>
      <c r="AO549" s="55"/>
      <c r="AP549" s="54"/>
    </row>
    <row r="550" spans="1:42" ht="1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ht="1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</row>
    <row r="552" spans="1:42" ht="1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</row>
    <row r="553" spans="1:42" ht="1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</row>
    <row r="554" spans="1:42" ht="1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</row>
    <row r="555" spans="1:42" ht="1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</row>
    <row r="556" spans="1:42" ht="1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</row>
    <row r="557" spans="1:42" ht="1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</row>
    <row r="558" spans="1:42" ht="1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</row>
    <row r="559" spans="1:42" ht="1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</row>
    <row r="560" spans="1:42" ht="1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M560" s="40"/>
      <c r="AN560" s="40"/>
      <c r="AO560" s="40"/>
      <c r="AP560" s="40"/>
    </row>
    <row r="561" spans="1:42" ht="1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</row>
    <row r="562" spans="1:42" ht="1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</row>
    <row r="563" spans="1:42" ht="1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</row>
    <row r="564" spans="1:42" ht="1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50"/>
      <c r="AO564" s="51"/>
      <c r="AP564" s="50"/>
    </row>
    <row r="565" spans="1:42" ht="1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50"/>
      <c r="AO565" s="51"/>
      <c r="AP565" s="50"/>
    </row>
    <row r="566" spans="1:42" ht="1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50"/>
      <c r="AO566" s="51"/>
      <c r="AP566" s="50"/>
    </row>
    <row r="567" spans="1:42" ht="1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50"/>
      <c r="AO567" s="51"/>
      <c r="AP567" s="50"/>
    </row>
    <row r="568" spans="1:42" ht="1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50"/>
      <c r="AO568" s="51"/>
      <c r="AP568" s="50"/>
    </row>
    <row r="569" spans="1:42" ht="1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50"/>
      <c r="AO569" s="51"/>
      <c r="AP569" s="50"/>
    </row>
    <row r="570" spans="1:42" ht="1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50"/>
      <c r="AO570" s="51"/>
      <c r="AP570" s="50"/>
    </row>
    <row r="571" spans="1:42" ht="1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</row>
    <row r="572" spans="1:42" ht="1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</row>
    <row r="573" spans="1:42" ht="1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</row>
    <row r="574" spans="1:42" ht="1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</row>
    <row r="575" spans="1:42" ht="1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</row>
    <row r="576" spans="1:42" ht="1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</row>
    <row r="577" spans="1:42" ht="1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M577" s="40"/>
      <c r="AN577" s="40"/>
      <c r="AO577" s="40"/>
      <c r="AP577" s="40"/>
    </row>
    <row r="578" spans="1:42" ht="1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</row>
    <row r="579" spans="1:42" ht="1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</row>
    <row r="580" spans="1:42" ht="1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50"/>
      <c r="AO580" s="51"/>
      <c r="AP580" s="50"/>
    </row>
    <row r="581" spans="1:42" ht="1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54"/>
      <c r="AO581" s="55"/>
      <c r="AP581" s="54"/>
    </row>
    <row r="582" spans="1:42" ht="1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54"/>
      <c r="AO582" s="55"/>
      <c r="AP582" s="54"/>
    </row>
    <row r="583" spans="1:42" ht="1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54"/>
      <c r="AO583" s="55"/>
      <c r="AP583" s="54"/>
    </row>
    <row r="584" spans="1:42" ht="1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54"/>
      <c r="AO584" s="55"/>
      <c r="AP584" s="54"/>
    </row>
    <row r="585" spans="1:42" ht="1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54"/>
      <c r="AO585" s="55"/>
      <c r="AP585" s="54"/>
    </row>
    <row r="586" spans="1:42" ht="1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54"/>
      <c r="AO586" s="55"/>
      <c r="AP586" s="54"/>
    </row>
    <row r="587" spans="1:42" ht="1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54"/>
      <c r="AO587" s="55"/>
      <c r="AP587" s="54"/>
    </row>
    <row r="588" spans="1:42" ht="1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54"/>
      <c r="AO588" s="55"/>
      <c r="AP588" s="54"/>
    </row>
    <row r="589" spans="1:42" ht="1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</row>
    <row r="590" spans="1:42" ht="1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</row>
    <row r="591" spans="1:42" ht="1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</row>
    <row r="592" spans="1:42" ht="1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</row>
    <row r="593" spans="1:42" ht="1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</row>
    <row r="594" spans="1:42" ht="1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</row>
    <row r="595" spans="1:42" ht="1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</row>
    <row r="596" spans="1:42" ht="1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</row>
    <row r="597" spans="1:42" ht="1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</row>
    <row r="598" spans="1:42" ht="1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</row>
    <row r="599" spans="1:42" ht="1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M599" s="40"/>
      <c r="AN599" s="40"/>
      <c r="AO599" s="40"/>
      <c r="AP599" s="40"/>
    </row>
    <row r="600" spans="1:42" ht="1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</row>
    <row r="601" spans="1:42" ht="1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</row>
    <row r="602" spans="1:42" ht="1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</row>
    <row r="603" spans="1:42" ht="1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50"/>
      <c r="AO603" s="51"/>
      <c r="AP603" s="50"/>
    </row>
    <row r="604" spans="1:42" ht="1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50"/>
      <c r="AO604" s="51"/>
      <c r="AP604" s="50"/>
    </row>
    <row r="605" spans="1:42" ht="1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50"/>
      <c r="AO605" s="51"/>
      <c r="AP605" s="50"/>
    </row>
    <row r="606" spans="1:42" ht="1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50"/>
      <c r="AO606" s="51"/>
      <c r="AP606" s="50"/>
    </row>
    <row r="607" spans="1:42" ht="1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50"/>
      <c r="AO607" s="51"/>
      <c r="AP607" s="50"/>
    </row>
    <row r="608" spans="1:42" ht="1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50"/>
      <c r="AO608" s="51"/>
      <c r="AP608" s="50"/>
    </row>
    <row r="609" spans="1:42" ht="1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50"/>
      <c r="AO609" s="51"/>
      <c r="AP609" s="50"/>
    </row>
    <row r="610" spans="1:42" ht="1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</row>
    <row r="611" spans="1:42" ht="1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</row>
    <row r="612" spans="1:42" ht="1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</row>
    <row r="613" spans="1:42" ht="1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ht="1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ht="1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</row>
    <row r="616" spans="1:42" ht="1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M616" s="40"/>
      <c r="AN616" s="40"/>
      <c r="AO616" s="40"/>
      <c r="AP616" s="40"/>
    </row>
    <row r="617" spans="1:42" ht="1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</row>
    <row r="618" spans="1:42" ht="1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</row>
    <row r="619" spans="1:42" ht="1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50"/>
      <c r="AO619" s="51"/>
      <c r="AP619" s="50"/>
    </row>
    <row r="620" spans="1:42" ht="1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54"/>
      <c r="AO620" s="55"/>
      <c r="AP620" s="54"/>
    </row>
    <row r="621" spans="1:42" ht="1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54"/>
      <c r="AO621" s="55"/>
      <c r="AP621" s="54"/>
    </row>
    <row r="622" spans="1:42" ht="1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54"/>
      <c r="AO622" s="55"/>
      <c r="AP622" s="54"/>
    </row>
    <row r="623" spans="1:42" ht="1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54"/>
      <c r="AO623" s="55"/>
      <c r="AP623" s="54"/>
    </row>
    <row r="624" spans="1:42" ht="1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54"/>
      <c r="AO624" s="55"/>
      <c r="AP624" s="54"/>
    </row>
    <row r="625" spans="1:42" ht="1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54"/>
      <c r="AO625" s="55"/>
      <c r="AP625" s="54"/>
    </row>
    <row r="626" spans="1:42" ht="1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54"/>
      <c r="AO626" s="55"/>
      <c r="AP626" s="54"/>
    </row>
    <row r="627" spans="1:42" ht="1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54"/>
      <c r="AO627" s="55"/>
      <c r="AP627" s="54"/>
    </row>
    <row r="628" spans="1:42" ht="1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</row>
    <row r="629" spans="1:42" ht="1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</row>
    <row r="630" spans="1:42" ht="1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</row>
    <row r="631" spans="1:42" ht="1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</row>
    <row r="632" spans="1:42" ht="1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</row>
    <row r="633" spans="1:42" ht="1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ht="1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</row>
    <row r="635" spans="1:42" ht="1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</row>
    <row r="636" spans="1:42" ht="1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</row>
    <row r="637" spans="1:42" ht="1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</row>
    <row r="638" spans="1:42" ht="1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M638" s="40"/>
      <c r="AN638" s="40"/>
      <c r="AO638" s="40"/>
      <c r="AP638" s="40"/>
    </row>
    <row r="639" spans="1:42" ht="1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</row>
    <row r="640" spans="1:42" ht="1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</row>
    <row r="641" spans="1:42" ht="1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</row>
    <row r="642" spans="1:42" ht="1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50"/>
      <c r="AO642" s="51"/>
      <c r="AP642" s="50"/>
    </row>
    <row r="643" spans="1:42" ht="1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50"/>
      <c r="AO643" s="51"/>
      <c r="AP643" s="50"/>
    </row>
    <row r="644" spans="1:42" ht="1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50"/>
      <c r="AO644" s="51"/>
      <c r="AP644" s="50"/>
    </row>
    <row r="645" spans="1:42" ht="1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50"/>
      <c r="AO645" s="51"/>
      <c r="AP645" s="50"/>
    </row>
    <row r="646" spans="1:42" ht="1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50"/>
      <c r="AO646" s="51"/>
      <c r="AP646" s="50"/>
    </row>
    <row r="647" spans="1:42" ht="1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50"/>
      <c r="AO647" s="51"/>
      <c r="AP647" s="50"/>
    </row>
    <row r="648" spans="1:42" ht="1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50"/>
      <c r="AO648" s="51"/>
      <c r="AP648" s="50"/>
    </row>
    <row r="649" spans="1:42" ht="1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</row>
    <row r="650" spans="1:42" ht="1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</row>
    <row r="651" spans="1:42" ht="1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</row>
    <row r="652" spans="1:42" ht="1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</row>
    <row r="653" spans="1:42" ht="1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</row>
    <row r="654" spans="1:42" ht="1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</row>
    <row r="655" spans="1:42" ht="1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M655" s="40"/>
      <c r="AN655" s="40"/>
      <c r="AO655" s="40"/>
      <c r="AP655" s="40"/>
    </row>
    <row r="656" spans="1:42" ht="1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</row>
    <row r="657" spans="1:42" ht="1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</row>
    <row r="658" spans="1:42" ht="1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50"/>
      <c r="AO658" s="51"/>
      <c r="AP658" s="50"/>
    </row>
    <row r="659" spans="1:42" ht="1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54"/>
      <c r="AO659" s="55"/>
      <c r="AP659" s="54"/>
    </row>
    <row r="660" spans="1:42" ht="1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54"/>
      <c r="AO660" s="55"/>
      <c r="AP660" s="54"/>
    </row>
    <row r="661" spans="1:42" ht="1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54"/>
      <c r="AO661" s="55"/>
      <c r="AP661" s="54"/>
    </row>
    <row r="662" spans="1:42" ht="1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54"/>
      <c r="AO662" s="55"/>
      <c r="AP662" s="54"/>
    </row>
    <row r="663" spans="1:42" ht="1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54"/>
      <c r="AO663" s="55"/>
      <c r="AP663" s="54"/>
    </row>
    <row r="664" spans="1:42" ht="1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54"/>
      <c r="AO664" s="55"/>
      <c r="AP664" s="54"/>
    </row>
    <row r="665" spans="1:42" ht="1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54"/>
      <c r="AO665" s="55"/>
      <c r="AP665" s="54"/>
    </row>
    <row r="666" spans="1:42" ht="1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54"/>
      <c r="AO666" s="55"/>
      <c r="AP666" s="54"/>
    </row>
    <row r="667" spans="1:42" ht="1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</row>
    <row r="668" spans="1:42" ht="1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</row>
    <row r="669" spans="1:42" ht="1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</row>
    <row r="670" spans="1:42" ht="1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</row>
    <row r="671" spans="1:42" ht="1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</row>
    <row r="672" spans="1:42" ht="1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</row>
    <row r="673" spans="1:42" ht="1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</row>
    <row r="674" spans="1:42" ht="1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</row>
    <row r="675" spans="1:42" ht="1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</row>
    <row r="676" spans="1:42" ht="1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ht="1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M677" s="40"/>
      <c r="AN677" s="40"/>
      <c r="AO677" s="40"/>
      <c r="AP677" s="40"/>
    </row>
    <row r="678" spans="1:42" ht="1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ht="1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ht="1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</row>
    <row r="681" spans="1:42" ht="1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50"/>
      <c r="AO681" s="51"/>
      <c r="AP681" s="50"/>
    </row>
    <row r="682" spans="1:42" ht="1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50"/>
      <c r="AO682" s="51"/>
      <c r="AP682" s="50"/>
    </row>
    <row r="683" spans="1:42" ht="1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50"/>
      <c r="AO683" s="51"/>
      <c r="AP683" s="50"/>
    </row>
    <row r="684" spans="1:42" ht="1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50"/>
      <c r="AO684" s="51"/>
      <c r="AP684" s="50"/>
    </row>
    <row r="685" spans="1:42" ht="1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50"/>
      <c r="AO685" s="51"/>
      <c r="AP685" s="50"/>
    </row>
    <row r="686" spans="1:42" ht="1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50"/>
      <c r="AO686" s="51"/>
      <c r="AP686" s="50"/>
    </row>
    <row r="687" spans="1:42" ht="1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50"/>
      <c r="AO687" s="51"/>
      <c r="AP687" s="50"/>
    </row>
    <row r="688" spans="1:42" ht="1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</row>
    <row r="689" spans="1:42" ht="1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</row>
    <row r="690" spans="1:42" ht="1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</row>
    <row r="691" spans="1:42" ht="1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</row>
    <row r="692" spans="1:42" ht="1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</row>
    <row r="693" spans="1:42" ht="1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</row>
    <row r="694" spans="1:42" ht="1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M694" s="40"/>
      <c r="AN694" s="40"/>
      <c r="AO694" s="40"/>
      <c r="AP694" s="40"/>
    </row>
    <row r="695" spans="1:42" ht="1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</row>
    <row r="696" spans="1:42" ht="1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</row>
    <row r="697" spans="1:42" ht="1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50"/>
      <c r="AO697" s="51"/>
      <c r="AP697" s="50"/>
    </row>
    <row r="698" spans="1:42" ht="1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54"/>
      <c r="AO698" s="55"/>
      <c r="AP698" s="54"/>
    </row>
    <row r="699" spans="1:42" ht="1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54"/>
      <c r="AO699" s="55"/>
      <c r="AP699" s="54"/>
    </row>
    <row r="700" spans="1:42" ht="1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54"/>
      <c r="AO700" s="55"/>
      <c r="AP700" s="54"/>
    </row>
    <row r="701" spans="1:42" ht="1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54"/>
      <c r="AO701" s="55"/>
      <c r="AP701" s="54"/>
    </row>
    <row r="702" spans="1:42" ht="1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54"/>
      <c r="AO702" s="55"/>
      <c r="AP702" s="54"/>
    </row>
    <row r="703" spans="1:42" ht="1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54"/>
      <c r="AO703" s="55"/>
      <c r="AP703" s="54"/>
    </row>
    <row r="704" spans="1:42" ht="1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54"/>
      <c r="AO704" s="55"/>
      <c r="AP704" s="54"/>
    </row>
    <row r="705" spans="1:42" ht="1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54"/>
      <c r="AO705" s="55"/>
      <c r="AP705" s="54"/>
    </row>
    <row r="706" spans="1:42" ht="1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</row>
    <row r="707" spans="1:42" ht="1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ht="1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</row>
    <row r="709" spans="1:42" ht="1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</row>
    <row r="710" spans="1:42" ht="1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</row>
    <row r="711" spans="1:42" ht="1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</row>
    <row r="712" spans="1:42" ht="1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</row>
    <row r="713" spans="1:42" ht="1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</row>
    <row r="714" spans="1:42" ht="1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</row>
    <row r="715" spans="1:42" ht="1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ht="1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M716" s="40"/>
      <c r="AN716" s="40"/>
      <c r="AO716" s="40"/>
      <c r="AP716" s="40"/>
    </row>
    <row r="717" spans="1:42" ht="1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ht="1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</row>
    <row r="719" spans="1:42" ht="1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ht="1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50"/>
      <c r="AO720" s="51"/>
      <c r="AP720" s="50"/>
    </row>
    <row r="721" spans="1:42" ht="1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50"/>
      <c r="AO721" s="51"/>
      <c r="AP721" s="50"/>
    </row>
    <row r="722" spans="1:42" ht="1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50"/>
      <c r="AO722" s="51"/>
      <c r="AP722" s="50"/>
    </row>
    <row r="723" spans="1:42" ht="1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50"/>
      <c r="AO723" s="51"/>
      <c r="AP723" s="50"/>
    </row>
    <row r="724" spans="1:42" ht="1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50"/>
      <c r="AO724" s="51"/>
      <c r="AP724" s="50"/>
    </row>
    <row r="725" spans="1:42" ht="1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50"/>
      <c r="AO725" s="51"/>
      <c r="AP725" s="50"/>
    </row>
    <row r="726" spans="1:42" ht="1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50"/>
      <c r="AO726" s="51"/>
      <c r="AP726" s="50"/>
    </row>
    <row r="727" spans="1:42" ht="1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ht="1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ht="1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</row>
    <row r="730" spans="1:42" ht="1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</row>
    <row r="731" spans="1:42" ht="1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</row>
    <row r="732" spans="1:42" ht="1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</row>
    <row r="733" spans="1:42" ht="1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M733" s="40"/>
      <c r="AN733" s="40"/>
      <c r="AO733" s="40"/>
      <c r="AP733" s="40"/>
    </row>
    <row r="734" spans="1:42" ht="1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</row>
    <row r="735" spans="1:42" ht="1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</row>
    <row r="736" spans="1:42" ht="1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50"/>
      <c r="AO736" s="51"/>
      <c r="AP736" s="50"/>
    </row>
    <row r="737" spans="1:42" ht="1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54"/>
      <c r="AO737" s="55"/>
      <c r="AP737" s="54"/>
    </row>
    <row r="738" spans="1:42" ht="1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54"/>
      <c r="AO738" s="55"/>
      <c r="AP738" s="54"/>
    </row>
    <row r="739" spans="1:42" ht="1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54"/>
      <c r="AO739" s="55"/>
      <c r="AP739" s="54"/>
    </row>
    <row r="740" spans="1:42" ht="1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54"/>
      <c r="AO740" s="55"/>
      <c r="AP740" s="54"/>
    </row>
    <row r="741" spans="1:42" ht="1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54"/>
      <c r="AO741" s="55"/>
      <c r="AP741" s="54"/>
    </row>
    <row r="742" spans="1:42" ht="1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54"/>
      <c r="AO742" s="55"/>
      <c r="AP742" s="54"/>
    </row>
    <row r="743" spans="1:42" ht="1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54"/>
      <c r="AO743" s="55"/>
      <c r="AP743" s="54"/>
    </row>
    <row r="744" spans="1:42" ht="1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54"/>
      <c r="AO744" s="55"/>
      <c r="AP744" s="54"/>
    </row>
    <row r="745" spans="1:42" ht="1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</row>
    <row r="746" spans="1:42" ht="1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ht="1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ht="1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ht="1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</row>
    <row r="750" spans="1:42" ht="1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ht="1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ht="1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</row>
    <row r="753" spans="1:42" ht="1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</row>
    <row r="754" spans="1:42" ht="1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</row>
    <row r="755" spans="1:42" ht="1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M755" s="40"/>
      <c r="AN755" s="40"/>
      <c r="AO755" s="40"/>
      <c r="AP755" s="40"/>
    </row>
    <row r="756" spans="1:42" ht="1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</row>
    <row r="757" spans="1:42" ht="1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</row>
    <row r="758" spans="1:42" ht="1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ht="1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50"/>
      <c r="AO759" s="51"/>
      <c r="AP759" s="50"/>
    </row>
    <row r="760" spans="1:42" ht="1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50"/>
      <c r="AO760" s="51"/>
      <c r="AP760" s="50"/>
    </row>
    <row r="761" spans="1:42" ht="1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50"/>
      <c r="AO761" s="51"/>
      <c r="AP761" s="50"/>
    </row>
    <row r="762" spans="1:42" ht="1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50"/>
      <c r="AO762" s="51"/>
      <c r="AP762" s="50"/>
    </row>
    <row r="763" spans="1:42" ht="1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50"/>
      <c r="AO763" s="51"/>
      <c r="AP763" s="50"/>
    </row>
    <row r="764" spans="1:42" ht="1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50"/>
      <c r="AO764" s="51"/>
      <c r="AP764" s="50"/>
    </row>
    <row r="765" spans="1:42" ht="1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50"/>
      <c r="AO765" s="51"/>
      <c r="AP765" s="50"/>
    </row>
    <row r="766" spans="1:42" ht="1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</row>
    <row r="767" spans="1:42" ht="1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</row>
    <row r="768" spans="1:42" ht="1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</row>
    <row r="769" spans="1:42" ht="1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</row>
    <row r="770" spans="1:42" ht="1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</row>
    <row r="771" spans="1:42" ht="1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</row>
    <row r="772" spans="1:42" ht="1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M772" s="40"/>
      <c r="AN772" s="40"/>
      <c r="AO772" s="40"/>
      <c r="AP772" s="40"/>
    </row>
    <row r="773" spans="1:42" ht="1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</row>
    <row r="774" spans="1:42" ht="1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</row>
    <row r="775" spans="1:42" ht="1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50"/>
      <c r="AO775" s="51"/>
      <c r="AP775" s="50"/>
    </row>
    <row r="776" spans="1:42" ht="1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54"/>
      <c r="AO776" s="55"/>
      <c r="AP776" s="54"/>
    </row>
    <row r="777" spans="1:42" ht="1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54"/>
      <c r="AO777" s="55"/>
      <c r="AP777" s="54"/>
    </row>
    <row r="778" spans="1:42" ht="1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54"/>
      <c r="AO778" s="55"/>
      <c r="AP778" s="54"/>
    </row>
    <row r="779" spans="1:42" ht="1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54"/>
      <c r="AO779" s="55"/>
      <c r="AP779" s="54"/>
    </row>
    <row r="780" spans="1:42" ht="1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54"/>
      <c r="AO780" s="55"/>
      <c r="AP780" s="54"/>
    </row>
    <row r="781" spans="1:42" ht="1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54"/>
      <c r="AO781" s="55"/>
      <c r="AP781" s="54"/>
    </row>
    <row r="782" spans="1:42" ht="1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54"/>
      <c r="AO782" s="55"/>
      <c r="AP782" s="54"/>
    </row>
    <row r="783" spans="1:42" ht="1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54"/>
      <c r="AO783" s="55"/>
      <c r="AP783" s="54"/>
    </row>
    <row r="784" spans="1:42" ht="1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</row>
    <row r="785" spans="1:42" ht="1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</row>
    <row r="786" spans="1:42" ht="1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</row>
    <row r="787" spans="1:42" ht="1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</row>
    <row r="788" spans="1:42" ht="1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</row>
    <row r="789" spans="1:42" ht="1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</row>
    <row r="790" spans="1:42" ht="1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</row>
    <row r="791" spans="1:42" ht="1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</row>
    <row r="792" spans="1:42" ht="1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</row>
    <row r="793" spans="1:42" ht="1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</row>
    <row r="794" spans="1:42" ht="1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M794" s="40"/>
      <c r="AN794" s="40"/>
      <c r="AO794" s="40"/>
      <c r="AP794" s="40"/>
    </row>
    <row r="795" spans="1:42" ht="1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</row>
    <row r="796" spans="1:42" ht="1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</row>
    <row r="797" spans="1:42" ht="1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</row>
    <row r="798" spans="1:42" ht="1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50"/>
      <c r="AO798" s="51"/>
      <c r="AP798" s="50"/>
    </row>
    <row r="799" spans="1:42" ht="1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50"/>
      <c r="AO799" s="51"/>
      <c r="AP799" s="50"/>
    </row>
    <row r="800" spans="1:42" ht="1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50"/>
      <c r="AO800" s="51"/>
      <c r="AP800" s="50"/>
    </row>
    <row r="801" spans="1:42" ht="1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50"/>
      <c r="AO801" s="51"/>
      <c r="AP801" s="50"/>
    </row>
    <row r="802" spans="1:42" ht="1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50"/>
      <c r="AO802" s="51"/>
      <c r="AP802" s="50"/>
    </row>
    <row r="803" spans="1:42" ht="1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50"/>
      <c r="AO803" s="51"/>
      <c r="AP803" s="50"/>
    </row>
    <row r="804" spans="1:42" ht="1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50"/>
      <c r="AO804" s="51"/>
      <c r="AP804" s="50"/>
    </row>
    <row r="805" spans="1:42" ht="1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</row>
    <row r="806" spans="1:42" ht="1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</row>
    <row r="807" spans="1:42" ht="1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</row>
    <row r="808" spans="1:42" ht="1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</row>
    <row r="809" spans="1:42" ht="1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</row>
    <row r="810" spans="1:42" ht="1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</row>
    <row r="811" spans="1:42" ht="1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M811" s="40"/>
      <c r="AN811" s="40"/>
      <c r="AO811" s="40"/>
      <c r="AP811" s="40"/>
    </row>
    <row r="812" spans="1:42" ht="1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</row>
    <row r="813" spans="1:42" ht="1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</row>
    <row r="814" spans="1:42" ht="1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50"/>
      <c r="AO814" s="51"/>
      <c r="AP814" s="50"/>
    </row>
    <row r="815" spans="1:42" ht="1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54"/>
      <c r="AO815" s="55"/>
      <c r="AP815" s="54"/>
    </row>
    <row r="816" spans="1:42" ht="1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54"/>
      <c r="AO816" s="55"/>
      <c r="AP816" s="54"/>
    </row>
    <row r="817" spans="1:42" ht="1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54"/>
      <c r="AO817" s="55"/>
      <c r="AP817" s="54"/>
    </row>
    <row r="818" spans="1:42" ht="1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54"/>
      <c r="AO818" s="55"/>
      <c r="AP818" s="54"/>
    </row>
    <row r="819" spans="1:42" ht="1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54"/>
      <c r="AO819" s="55"/>
      <c r="AP819" s="54"/>
    </row>
    <row r="820" spans="1:42" ht="1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54"/>
      <c r="AO820" s="55"/>
      <c r="AP820" s="54"/>
    </row>
    <row r="821" spans="1:42" ht="1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54"/>
      <c r="AO821" s="55"/>
      <c r="AP821" s="54"/>
    </row>
    <row r="822" spans="1:42" ht="1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54"/>
      <c r="AO822" s="55"/>
      <c r="AP822" s="54"/>
    </row>
    <row r="823" spans="1:42" ht="1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</row>
    <row r="824" spans="1:42" ht="1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ht="1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ht="1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ht="1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ht="1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</row>
    <row r="829" spans="1:42" ht="1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</row>
    <row r="830" spans="1:42" ht="1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</row>
    <row r="831" spans="1:42" ht="1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</row>
    <row r="832" spans="1:42" ht="1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</row>
    <row r="833" spans="1:42" ht="1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M833" s="40"/>
      <c r="AN833" s="40"/>
      <c r="AO833" s="40"/>
      <c r="AP833" s="40"/>
    </row>
    <row r="834" spans="1:42" ht="1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</row>
    <row r="835" spans="1:42" ht="1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</row>
    <row r="836" spans="1:42" ht="1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</row>
    <row r="837" spans="1:42" ht="1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50"/>
      <c r="AO837" s="51"/>
      <c r="AP837" s="50"/>
    </row>
    <row r="838" spans="1:42" ht="1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50"/>
      <c r="AO838" s="51"/>
      <c r="AP838" s="50"/>
    </row>
    <row r="839" spans="1:42" ht="1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50"/>
      <c r="AO839" s="51"/>
      <c r="AP839" s="50"/>
    </row>
    <row r="840" spans="1:42" ht="1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50"/>
      <c r="AO840" s="51"/>
      <c r="AP840" s="50"/>
    </row>
    <row r="841" spans="1:42" ht="1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50"/>
      <c r="AO841" s="51"/>
      <c r="AP841" s="50"/>
    </row>
    <row r="842" spans="1:42" ht="1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50"/>
      <c r="AO842" s="51"/>
      <c r="AP842" s="50"/>
    </row>
    <row r="843" spans="1:42" ht="1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50"/>
      <c r="AO843" s="51"/>
      <c r="AP843" s="50"/>
    </row>
    <row r="844" spans="1:42" ht="1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ht="1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</row>
    <row r="846" spans="1:42" ht="1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</row>
    <row r="847" spans="1:42" ht="1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</row>
    <row r="848" spans="1:42" ht="1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</row>
    <row r="849" spans="1:42" ht="1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</row>
    <row r="850" spans="1:42" ht="1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M850" s="40"/>
      <c r="AN850" s="40"/>
      <c r="AO850" s="40"/>
      <c r="AP850" s="40"/>
    </row>
    <row r="851" spans="1:42" ht="1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</row>
    <row r="852" spans="1:42" ht="1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</row>
    <row r="853" spans="1:42" ht="1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50"/>
      <c r="AO853" s="51"/>
      <c r="AP853" s="50"/>
    </row>
    <row r="854" spans="1:42" ht="1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54"/>
      <c r="AO854" s="55"/>
      <c r="AP854" s="54"/>
    </row>
    <row r="855" spans="1:42" ht="1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54"/>
      <c r="AO855" s="55"/>
      <c r="AP855" s="54"/>
    </row>
    <row r="856" spans="1:42" ht="1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54"/>
      <c r="AO856" s="55"/>
      <c r="AP856" s="54"/>
    </row>
    <row r="857" spans="1:42" ht="1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54"/>
      <c r="AO857" s="55"/>
      <c r="AP857" s="54"/>
    </row>
    <row r="858" spans="1:42" ht="1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54"/>
      <c r="AO858" s="55"/>
      <c r="AP858" s="54"/>
    </row>
    <row r="859" spans="1:42" ht="1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54"/>
      <c r="AO859" s="55"/>
      <c r="AP859" s="54"/>
    </row>
    <row r="860" spans="1:42" ht="1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54"/>
      <c r="AO860" s="55"/>
      <c r="AP860" s="54"/>
    </row>
    <row r="861" spans="1:42" ht="1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54"/>
      <c r="AO861" s="55"/>
      <c r="AP861" s="54"/>
    </row>
    <row r="862" spans="1:42" ht="1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</row>
    <row r="863" spans="1:42" ht="1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</row>
    <row r="864" spans="1:42" ht="1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</row>
    <row r="865" spans="1:42" ht="1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</row>
    <row r="866" spans="1:42" ht="1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</row>
    <row r="867" spans="1:42" ht="1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</row>
    <row r="868" spans="1:42" ht="1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</row>
    <row r="869" spans="1:42" ht="1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ht="1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</row>
    <row r="871" spans="1:42" ht="1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</row>
    <row r="872" spans="1:42" ht="1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M872" s="40"/>
      <c r="AN872" s="40"/>
      <c r="AO872" s="40"/>
      <c r="AP872" s="40"/>
    </row>
    <row r="873" spans="1:42" ht="1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</row>
    <row r="874" spans="1:42" ht="1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</row>
    <row r="875" spans="1:42" ht="1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</row>
    <row r="876" spans="1:42" ht="1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50"/>
      <c r="AO876" s="51"/>
      <c r="AP876" s="50"/>
    </row>
    <row r="877" spans="1:42" ht="1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50"/>
      <c r="AO877" s="51"/>
      <c r="AP877" s="50"/>
    </row>
    <row r="878" spans="1:42" ht="1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50"/>
      <c r="AO878" s="51"/>
      <c r="AP878" s="50"/>
    </row>
    <row r="879" spans="1:42" ht="1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50"/>
      <c r="AO879" s="51"/>
      <c r="AP879" s="50"/>
    </row>
    <row r="880" spans="1:42" ht="1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50"/>
      <c r="AO880" s="51"/>
      <c r="AP880" s="50"/>
    </row>
    <row r="881" spans="1:42" ht="1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50"/>
      <c r="AO881" s="51"/>
      <c r="AP881" s="50"/>
    </row>
    <row r="882" spans="1:42" ht="1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50"/>
      <c r="AO882" s="51"/>
      <c r="AP882" s="50"/>
    </row>
    <row r="883" spans="1:42" ht="1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</row>
    <row r="884" spans="1:42" ht="1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</row>
    <row r="885" spans="1:42" ht="1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</row>
    <row r="886" spans="1:42" ht="1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</row>
    <row r="887" spans="1:42" ht="1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</row>
    <row r="888" spans="1:42" ht="1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</row>
    <row r="889" spans="1:42" ht="1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M889" s="40"/>
      <c r="AN889" s="40"/>
      <c r="AO889" s="40"/>
      <c r="AP889" s="40"/>
    </row>
    <row r="890" spans="1:42" ht="1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</row>
    <row r="891" spans="1:42" ht="1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</row>
    <row r="892" spans="1:42" ht="1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50"/>
      <c r="AO892" s="51"/>
      <c r="AP892" s="50"/>
    </row>
    <row r="893" spans="1:42" ht="1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54"/>
      <c r="AO893" s="55"/>
      <c r="AP893" s="54"/>
    </row>
    <row r="894" spans="1:42" ht="1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54"/>
      <c r="AO894" s="55"/>
      <c r="AP894" s="54"/>
    </row>
    <row r="895" spans="1:42" ht="1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54"/>
      <c r="AO895" s="55"/>
      <c r="AP895" s="54"/>
    </row>
    <row r="896" spans="1:42" ht="1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54"/>
      <c r="AO896" s="55"/>
      <c r="AP896" s="54"/>
    </row>
    <row r="897" spans="1:42" ht="1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54"/>
      <c r="AO897" s="55"/>
      <c r="AP897" s="54"/>
    </row>
    <row r="898" spans="1:42" ht="1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54"/>
      <c r="AO898" s="55"/>
      <c r="AP898" s="54"/>
    </row>
    <row r="899" spans="1:42" ht="1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54"/>
      <c r="AO899" s="55"/>
      <c r="AP899" s="54"/>
    </row>
    <row r="900" spans="1:42" ht="1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54"/>
      <c r="AO900" s="55"/>
      <c r="AP900" s="54"/>
    </row>
    <row r="901" spans="1:42" ht="1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</row>
    <row r="902" spans="1:42" ht="1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</row>
    <row r="903" spans="1:42" ht="1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</row>
    <row r="904" spans="1:42" ht="1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</row>
    <row r="905" spans="1:42" ht="1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</row>
    <row r="906" spans="1:42" ht="1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</row>
    <row r="907" spans="1:42" ht="1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</row>
    <row r="908" spans="1:42" ht="1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</row>
    <row r="909" spans="1:42" ht="1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</row>
    <row r="910" spans="1:42" ht="1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</row>
    <row r="911" spans="1:42" ht="1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M911" s="40"/>
      <c r="AN911" s="40"/>
      <c r="AO911" s="40"/>
      <c r="AP911" s="40"/>
    </row>
    <row r="912" spans="1:42" ht="1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</row>
    <row r="913" spans="1:42" ht="1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ht="1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</row>
    <row r="915" spans="1:42" ht="1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50"/>
      <c r="AO915" s="51"/>
      <c r="AP915" s="50"/>
    </row>
    <row r="916" spans="1:42" ht="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50"/>
      <c r="AO916" s="51"/>
      <c r="AP916" s="50"/>
    </row>
    <row r="917" spans="1:42" ht="1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50"/>
      <c r="AO917" s="51"/>
      <c r="AP917" s="50"/>
    </row>
    <row r="918" spans="1:42" ht="1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50"/>
      <c r="AO918" s="51"/>
      <c r="AP918" s="50"/>
    </row>
    <row r="919" spans="1:42" ht="1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50"/>
      <c r="AO919" s="51"/>
      <c r="AP919" s="50"/>
    </row>
    <row r="920" spans="1:42" ht="1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50"/>
      <c r="AO920" s="51"/>
      <c r="AP920" s="50"/>
    </row>
    <row r="921" spans="1:42" ht="1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50"/>
      <c r="AO921" s="51"/>
      <c r="AP921" s="50"/>
    </row>
    <row r="922" spans="1:42" ht="1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ht="1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ht="1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</row>
    <row r="925" spans="1:42" ht="1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</row>
    <row r="926" spans="1:42" ht="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ht="1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ht="1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M928" s="40"/>
      <c r="AN928" s="40"/>
      <c r="AO928" s="40"/>
      <c r="AP928" s="40"/>
    </row>
    <row r="929" spans="1:42" ht="1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</row>
    <row r="930" spans="1:42" ht="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</row>
    <row r="931" spans="1:42" ht="1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50"/>
      <c r="AO931" s="51"/>
      <c r="AP931" s="50"/>
    </row>
    <row r="932" spans="1:42" ht="1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54"/>
      <c r="AO932" s="55"/>
      <c r="AP932" s="54"/>
    </row>
    <row r="933" spans="1:42" ht="1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54"/>
      <c r="AO933" s="55"/>
      <c r="AP933" s="54"/>
    </row>
    <row r="934" spans="1:42" ht="1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54"/>
      <c r="AO934" s="55"/>
      <c r="AP934" s="54"/>
    </row>
    <row r="935" spans="1:42" ht="1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54"/>
      <c r="AO935" s="55"/>
      <c r="AP935" s="54"/>
    </row>
    <row r="936" spans="1:42" ht="1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54"/>
      <c r="AO936" s="55"/>
      <c r="AP936" s="54"/>
    </row>
    <row r="937" spans="1:42" ht="1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54"/>
      <c r="AO937" s="55"/>
      <c r="AP937" s="54"/>
    </row>
    <row r="938" spans="1:42" ht="1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54"/>
      <c r="AO938" s="55"/>
      <c r="AP938" s="54"/>
    </row>
    <row r="939" spans="1:42" ht="1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54"/>
      <c r="AO939" s="55"/>
      <c r="AP939" s="54"/>
    </row>
    <row r="940" spans="1:42" ht="1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</row>
    <row r="941" spans="1:42" ht="1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ht="1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ht="1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</row>
    <row r="944" spans="1:42" ht="1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ht="1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</row>
    <row r="946" spans="1:42" ht="1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</row>
    <row r="947" spans="1:42" ht="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</row>
    <row r="948" spans="1:42" ht="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</row>
    <row r="949" spans="1:42" ht="1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</row>
    <row r="950" spans="1:42" ht="1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</row>
    <row r="951" spans="1:42" ht="1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ht="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ht="1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ht="1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ht="1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ht="1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ht="1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</row>
    <row r="958" spans="1:42" ht="1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</row>
    <row r="959" spans="1:42" ht="1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</row>
    <row r="960" spans="1:42" ht="1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</row>
    <row r="961" spans="1:42" ht="1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</row>
    <row r="962" spans="1:42" ht="1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</row>
    <row r="963" spans="1:42" ht="1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</row>
    <row r="964" spans="1:42" ht="1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</row>
    <row r="965" spans="1:42" ht="1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</row>
    <row r="966" spans="1:42" ht="1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</row>
    <row r="967" spans="1:42" ht="1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</row>
    <row r="968" spans="1:42" ht="1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</row>
    <row r="969" spans="1:42" ht="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</row>
    <row r="970" spans="1:42" ht="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</row>
    <row r="971" spans="1:42" ht="1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</row>
    <row r="972" spans="1:42" ht="1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</row>
    <row r="973" spans="1:42" ht="1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</row>
  </sheetData>
  <mergeCells count="525">
    <mergeCell ref="AF12:AF13"/>
    <mergeCell ref="AF14:AF15"/>
    <mergeCell ref="AF16:AF17"/>
    <mergeCell ref="AF21:AF22"/>
    <mergeCell ref="AF23:AF24"/>
    <mergeCell ref="AF25:AF26"/>
    <mergeCell ref="AF27:AF28"/>
    <mergeCell ref="AF29:AF30"/>
    <mergeCell ref="AF31:AF32"/>
    <mergeCell ref="D3:F3"/>
    <mergeCell ref="G3:I3"/>
    <mergeCell ref="J3:L3"/>
    <mergeCell ref="M3:O3"/>
    <mergeCell ref="P3:R3"/>
    <mergeCell ref="S3:U3"/>
    <mergeCell ref="V3:X3"/>
    <mergeCell ref="AE4:AE5"/>
    <mergeCell ref="AG4:AG5"/>
    <mergeCell ref="D4:F5"/>
    <mergeCell ref="AF4:AF5"/>
    <mergeCell ref="AH4:AH5"/>
    <mergeCell ref="AI4:AI5"/>
    <mergeCell ref="AJ4:AJ5"/>
    <mergeCell ref="AK4:AK5"/>
    <mergeCell ref="V4:X4"/>
    <mergeCell ref="Y4:Y5"/>
    <mergeCell ref="Z4:Z5"/>
    <mergeCell ref="AA4:AA5"/>
    <mergeCell ref="AB4:AB5"/>
    <mergeCell ref="AC4:AC5"/>
    <mergeCell ref="AD4:AD5"/>
    <mergeCell ref="C8:C9"/>
    <mergeCell ref="D8:F8"/>
    <mergeCell ref="AC6:AC7"/>
    <mergeCell ref="AD6:AD7"/>
    <mergeCell ref="AE6:AE7"/>
    <mergeCell ref="AG6:AG7"/>
    <mergeCell ref="AH6:AH7"/>
    <mergeCell ref="AI6:AI7"/>
    <mergeCell ref="AE8:AE9"/>
    <mergeCell ref="AG8:AG9"/>
    <mergeCell ref="AH8:AH9"/>
    <mergeCell ref="AI8:AI9"/>
    <mergeCell ref="G8:I8"/>
    <mergeCell ref="J8:L9"/>
    <mergeCell ref="M8:O8"/>
    <mergeCell ref="P8:R8"/>
    <mergeCell ref="S8:U8"/>
    <mergeCell ref="AF6:AF7"/>
    <mergeCell ref="AF8:AF9"/>
    <mergeCell ref="AJ6:AJ7"/>
    <mergeCell ref="AK6:AK7"/>
    <mergeCell ref="M6:O6"/>
    <mergeCell ref="P6:R6"/>
    <mergeCell ref="V6:X6"/>
    <mergeCell ref="Y6:Y7"/>
    <mergeCell ref="Z6:Z7"/>
    <mergeCell ref="AA6:AA7"/>
    <mergeCell ref="AB6:AB7"/>
    <mergeCell ref="AJ8:AJ9"/>
    <mergeCell ref="AK8:AK9"/>
    <mergeCell ref="V8:X8"/>
    <mergeCell ref="Y8:Y9"/>
    <mergeCell ref="Z8:Z9"/>
    <mergeCell ref="AA8:AA9"/>
    <mergeCell ref="AB8:AB9"/>
    <mergeCell ref="AC8:AC9"/>
    <mergeCell ref="AD8:AD9"/>
    <mergeCell ref="V12:X12"/>
    <mergeCell ref="Y12:Y13"/>
    <mergeCell ref="Z12:Z13"/>
    <mergeCell ref="AA12:AA13"/>
    <mergeCell ref="AB12:AB13"/>
    <mergeCell ref="AC12:AC13"/>
    <mergeCell ref="AD12:AD13"/>
    <mergeCell ref="C12:C13"/>
    <mergeCell ref="D12:F12"/>
    <mergeCell ref="G12:I12"/>
    <mergeCell ref="J12:L12"/>
    <mergeCell ref="M12:O12"/>
    <mergeCell ref="P12:R13"/>
    <mergeCell ref="S12:U12"/>
    <mergeCell ref="AI14:AI15"/>
    <mergeCell ref="AJ14:AJ15"/>
    <mergeCell ref="C14:C15"/>
    <mergeCell ref="D14:F14"/>
    <mergeCell ref="G14:I14"/>
    <mergeCell ref="J14:L14"/>
    <mergeCell ref="M14:O14"/>
    <mergeCell ref="P14:R14"/>
    <mergeCell ref="S14:U15"/>
    <mergeCell ref="AE14:AE15"/>
    <mergeCell ref="AG14:AG15"/>
    <mergeCell ref="V14:X14"/>
    <mergeCell ref="Y14:Y15"/>
    <mergeCell ref="Z14:Z15"/>
    <mergeCell ref="AA14:AA15"/>
    <mergeCell ref="AB14:AB15"/>
    <mergeCell ref="AC14:AC15"/>
    <mergeCell ref="AD14:AD15"/>
    <mergeCell ref="C4:C5"/>
    <mergeCell ref="G4:I4"/>
    <mergeCell ref="J4:L4"/>
    <mergeCell ref="M4:O4"/>
    <mergeCell ref="P4:R4"/>
    <mergeCell ref="S4:U4"/>
    <mergeCell ref="C6:C7"/>
    <mergeCell ref="S6:U6"/>
    <mergeCell ref="G6:I7"/>
    <mergeCell ref="J6:L6"/>
    <mergeCell ref="D6:F6"/>
    <mergeCell ref="AE10:AE11"/>
    <mergeCell ref="AG10:AG11"/>
    <mergeCell ref="AH10:AH11"/>
    <mergeCell ref="AI10:AI11"/>
    <mergeCell ref="AJ10:AJ11"/>
    <mergeCell ref="AK10:AK11"/>
    <mergeCell ref="V10:X10"/>
    <mergeCell ref="Y10:Y11"/>
    <mergeCell ref="Z10:Z11"/>
    <mergeCell ref="AA10:AA11"/>
    <mergeCell ref="AB10:AB11"/>
    <mergeCell ref="AC10:AC11"/>
    <mergeCell ref="AD10:AD11"/>
    <mergeCell ref="AF10:AF11"/>
    <mergeCell ref="AK16:AK17"/>
    <mergeCell ref="AE12:AE13"/>
    <mergeCell ref="AG12:AG13"/>
    <mergeCell ref="AH12:AH13"/>
    <mergeCell ref="AI12:AI13"/>
    <mergeCell ref="AJ12:AJ13"/>
    <mergeCell ref="AK12:AK13"/>
    <mergeCell ref="AK14:AK15"/>
    <mergeCell ref="C10:C11"/>
    <mergeCell ref="D10:F10"/>
    <mergeCell ref="G10:I10"/>
    <mergeCell ref="J10:L10"/>
    <mergeCell ref="M10:O11"/>
    <mergeCell ref="P10:R10"/>
    <mergeCell ref="S10:U10"/>
    <mergeCell ref="AH14:AH15"/>
    <mergeCell ref="AH16:AH17"/>
    <mergeCell ref="C16:C17"/>
    <mergeCell ref="D16:F16"/>
    <mergeCell ref="G16:I16"/>
    <mergeCell ref="J16:L16"/>
    <mergeCell ref="M16:O16"/>
    <mergeCell ref="P16:R16"/>
    <mergeCell ref="S16:U16"/>
    <mergeCell ref="AI16:AI17"/>
    <mergeCell ref="AJ16:AJ17"/>
    <mergeCell ref="AE16:AE17"/>
    <mergeCell ref="AG16:AG17"/>
    <mergeCell ref="V16:X17"/>
    <mergeCell ref="Y16:Y17"/>
    <mergeCell ref="Z16:Z17"/>
    <mergeCell ref="AA16:AA17"/>
    <mergeCell ref="AB16:AB17"/>
    <mergeCell ref="AC16:AC17"/>
    <mergeCell ref="AD16:AD17"/>
    <mergeCell ref="AJ44:AJ45"/>
    <mergeCell ref="AK44:AK45"/>
    <mergeCell ref="V27:X27"/>
    <mergeCell ref="Y27:Y28"/>
    <mergeCell ref="Z27:Z28"/>
    <mergeCell ref="AA27:AA28"/>
    <mergeCell ref="AB27:AB28"/>
    <mergeCell ref="AC27:AC28"/>
    <mergeCell ref="AD27:AD28"/>
    <mergeCell ref="AK40:AK41"/>
    <mergeCell ref="AH42:AH43"/>
    <mergeCell ref="AI42:AI43"/>
    <mergeCell ref="AJ42:AJ43"/>
    <mergeCell ref="AE42:AE43"/>
    <mergeCell ref="AF42:AF43"/>
    <mergeCell ref="AG42:AG43"/>
    <mergeCell ref="AE44:AE45"/>
    <mergeCell ref="AF44:AF45"/>
    <mergeCell ref="AG44:AG45"/>
    <mergeCell ref="AH44:AH45"/>
    <mergeCell ref="AI44:AI45"/>
    <mergeCell ref="AH31:AH32"/>
    <mergeCell ref="AI31:AI32"/>
    <mergeCell ref="AJ31:AJ32"/>
    <mergeCell ref="C40:C41"/>
    <mergeCell ref="AI40:AI41"/>
    <mergeCell ref="AJ40:AJ41"/>
    <mergeCell ref="M40:O40"/>
    <mergeCell ref="P40:R40"/>
    <mergeCell ref="G40:I41"/>
    <mergeCell ref="J40:L40"/>
    <mergeCell ref="AI38:AI39"/>
    <mergeCell ref="AJ38:AJ39"/>
    <mergeCell ref="D38:F39"/>
    <mergeCell ref="D40:F40"/>
    <mergeCell ref="AM40:AM41"/>
    <mergeCell ref="AN40:AN41"/>
    <mergeCell ref="AO40:AO41"/>
    <mergeCell ref="AP40:AP41"/>
    <mergeCell ref="AQ40:AQ41"/>
    <mergeCell ref="S40:U40"/>
    <mergeCell ref="V40:X41"/>
    <mergeCell ref="Y40:AA41"/>
    <mergeCell ref="AE40:AE41"/>
    <mergeCell ref="AF40:AF41"/>
    <mergeCell ref="AG40:AG41"/>
    <mergeCell ref="AH40:AH41"/>
    <mergeCell ref="AB40:AD40"/>
    <mergeCell ref="AL40:AL41"/>
    <mergeCell ref="M44:O45"/>
    <mergeCell ref="P44:R45"/>
    <mergeCell ref="S44:U45"/>
    <mergeCell ref="V44:X44"/>
    <mergeCell ref="Y44:AA44"/>
    <mergeCell ref="AB44:AD44"/>
    <mergeCell ref="M42:O42"/>
    <mergeCell ref="P42:R42"/>
    <mergeCell ref="S42:U43"/>
    <mergeCell ref="V42:X43"/>
    <mergeCell ref="Y42:AA42"/>
    <mergeCell ref="AB42:AD42"/>
    <mergeCell ref="AP44:AP45"/>
    <mergeCell ref="AQ44:AQ45"/>
    <mergeCell ref="AK42:AK43"/>
    <mergeCell ref="AM42:AM43"/>
    <mergeCell ref="AN42:AN43"/>
    <mergeCell ref="AO42:AO43"/>
    <mergeCell ref="AP42:AP43"/>
    <mergeCell ref="AQ42:AQ43"/>
    <mergeCell ref="AO44:AO45"/>
    <mergeCell ref="AM44:AM45"/>
    <mergeCell ref="AN44:AN45"/>
    <mergeCell ref="AL42:AL43"/>
    <mergeCell ref="AL44:AL45"/>
    <mergeCell ref="C50:C51"/>
    <mergeCell ref="D50:F50"/>
    <mergeCell ref="G50:I51"/>
    <mergeCell ref="J50:L51"/>
    <mergeCell ref="M50:O50"/>
    <mergeCell ref="P50:R50"/>
    <mergeCell ref="C42:C43"/>
    <mergeCell ref="D42:F42"/>
    <mergeCell ref="G42:I42"/>
    <mergeCell ref="J42:L43"/>
    <mergeCell ref="C44:C45"/>
    <mergeCell ref="D44:F44"/>
    <mergeCell ref="G44:I44"/>
    <mergeCell ref="C48:C49"/>
    <mergeCell ref="D48:F48"/>
    <mergeCell ref="G48:I48"/>
    <mergeCell ref="J48:L49"/>
    <mergeCell ref="C46:C47"/>
    <mergeCell ref="D46:F46"/>
    <mergeCell ref="G46:I46"/>
    <mergeCell ref="J46:L46"/>
    <mergeCell ref="M46:O47"/>
    <mergeCell ref="P46:R47"/>
    <mergeCell ref="J44:L44"/>
    <mergeCell ref="G54:I54"/>
    <mergeCell ref="J54:L54"/>
    <mergeCell ref="M54:O54"/>
    <mergeCell ref="P54:R55"/>
    <mergeCell ref="C52:C53"/>
    <mergeCell ref="D52:F53"/>
    <mergeCell ref="G52:I53"/>
    <mergeCell ref="J52:L52"/>
    <mergeCell ref="M52:O52"/>
    <mergeCell ref="C54:C55"/>
    <mergeCell ref="D54:F55"/>
    <mergeCell ref="P52:R52"/>
    <mergeCell ref="V50:X51"/>
    <mergeCell ref="Y50:AA50"/>
    <mergeCell ref="AB50:AD50"/>
    <mergeCell ref="AE50:AE51"/>
    <mergeCell ref="AF50:AF51"/>
    <mergeCell ref="AG50:AG51"/>
    <mergeCell ref="AH50:AH51"/>
    <mergeCell ref="M48:O49"/>
    <mergeCell ref="P48:R48"/>
    <mergeCell ref="S50:U50"/>
    <mergeCell ref="S48:U49"/>
    <mergeCell ref="V48:X48"/>
    <mergeCell ref="Y48:AA48"/>
    <mergeCell ref="AB48:AD48"/>
    <mergeCell ref="AE48:AE49"/>
    <mergeCell ref="AF48:AF49"/>
    <mergeCell ref="AO52:AO53"/>
    <mergeCell ref="AP52:AP53"/>
    <mergeCell ref="AQ52:AQ53"/>
    <mergeCell ref="AG52:AG53"/>
    <mergeCell ref="AH52:AH53"/>
    <mergeCell ref="AI52:AI53"/>
    <mergeCell ref="AJ52:AJ53"/>
    <mergeCell ref="AK52:AK53"/>
    <mergeCell ref="AM52:AM53"/>
    <mergeCell ref="AN52:AN53"/>
    <mergeCell ref="AL52:AL53"/>
    <mergeCell ref="S52:U52"/>
    <mergeCell ref="V52:X52"/>
    <mergeCell ref="Y52:AA53"/>
    <mergeCell ref="AB52:AD52"/>
    <mergeCell ref="AE52:AE53"/>
    <mergeCell ref="AF52:AF53"/>
    <mergeCell ref="S54:U54"/>
    <mergeCell ref="V54:X54"/>
    <mergeCell ref="Y54:AA54"/>
    <mergeCell ref="AB54:AD55"/>
    <mergeCell ref="AE54:AE55"/>
    <mergeCell ref="AF54:AF55"/>
    <mergeCell ref="AG54:AG55"/>
    <mergeCell ref="AP54:AP55"/>
    <mergeCell ref="AQ54:AQ55"/>
    <mergeCell ref="AH54:AH55"/>
    <mergeCell ref="AI54:AI55"/>
    <mergeCell ref="AJ54:AJ55"/>
    <mergeCell ref="AK54:AK55"/>
    <mergeCell ref="AM54:AM55"/>
    <mergeCell ref="AN54:AN55"/>
    <mergeCell ref="AO54:AO55"/>
    <mergeCell ref="AL54:AL55"/>
    <mergeCell ref="AJ46:AJ47"/>
    <mergeCell ref="AK46:AK47"/>
    <mergeCell ref="AM46:AM47"/>
    <mergeCell ref="AN46:AN47"/>
    <mergeCell ref="AO46:AO47"/>
    <mergeCell ref="AP46:AP47"/>
    <mergeCell ref="AQ46:AQ47"/>
    <mergeCell ref="V46:X46"/>
    <mergeCell ref="Y46:AA46"/>
    <mergeCell ref="AB46:AD47"/>
    <mergeCell ref="AE46:AE47"/>
    <mergeCell ref="AF46:AF47"/>
    <mergeCell ref="AG46:AG47"/>
    <mergeCell ref="AH46:AH47"/>
    <mergeCell ref="AL46:AL47"/>
    <mergeCell ref="G23:I24"/>
    <mergeCell ref="J23:L23"/>
    <mergeCell ref="AK50:AK51"/>
    <mergeCell ref="AM50:AM51"/>
    <mergeCell ref="AN50:AN51"/>
    <mergeCell ref="AO50:AO51"/>
    <mergeCell ref="AP50:AP51"/>
    <mergeCell ref="AQ50:AQ51"/>
    <mergeCell ref="AG48:AG49"/>
    <mergeCell ref="AH48:AH49"/>
    <mergeCell ref="AI48:AI49"/>
    <mergeCell ref="AJ48:AJ49"/>
    <mergeCell ref="AK48:AK49"/>
    <mergeCell ref="AM48:AM49"/>
    <mergeCell ref="AN48:AN49"/>
    <mergeCell ref="AO48:AO49"/>
    <mergeCell ref="AP48:AP49"/>
    <mergeCell ref="AQ48:AQ49"/>
    <mergeCell ref="AI50:AI51"/>
    <mergeCell ref="AJ50:AJ51"/>
    <mergeCell ref="AL48:AL49"/>
    <mergeCell ref="AL50:AL51"/>
    <mergeCell ref="S46:U46"/>
    <mergeCell ref="AI46:AI47"/>
    <mergeCell ref="V20:X20"/>
    <mergeCell ref="AE21:AE22"/>
    <mergeCell ref="AG21:AG22"/>
    <mergeCell ref="D21:F22"/>
    <mergeCell ref="AH21:AH22"/>
    <mergeCell ref="AI21:AI22"/>
    <mergeCell ref="AJ21:AJ22"/>
    <mergeCell ref="AK21:AK22"/>
    <mergeCell ref="V21:X21"/>
    <mergeCell ref="Y21:Y22"/>
    <mergeCell ref="Z21:Z22"/>
    <mergeCell ref="AA21:AA22"/>
    <mergeCell ref="AB21:AB22"/>
    <mergeCell ref="AC21:AC22"/>
    <mergeCell ref="AD21:AD22"/>
    <mergeCell ref="D20:F20"/>
    <mergeCell ref="G20:I20"/>
    <mergeCell ref="J20:L20"/>
    <mergeCell ref="M20:O20"/>
    <mergeCell ref="P20:R20"/>
    <mergeCell ref="S20:U20"/>
    <mergeCell ref="M23:O23"/>
    <mergeCell ref="P23:R23"/>
    <mergeCell ref="AJ23:AJ24"/>
    <mergeCell ref="AK29:AK30"/>
    <mergeCell ref="AK23:AK24"/>
    <mergeCell ref="AE29:AE30"/>
    <mergeCell ref="AG29:AG30"/>
    <mergeCell ref="V29:X29"/>
    <mergeCell ref="Y29:Y30"/>
    <mergeCell ref="Z29:Z30"/>
    <mergeCell ref="AA29:AA30"/>
    <mergeCell ref="AB29:AB30"/>
    <mergeCell ref="AC29:AC30"/>
    <mergeCell ref="AD29:AD30"/>
    <mergeCell ref="AI29:AI30"/>
    <mergeCell ref="AJ29:AJ30"/>
    <mergeCell ref="V23:X23"/>
    <mergeCell ref="Y23:Y24"/>
    <mergeCell ref="Z23:Z24"/>
    <mergeCell ref="AA23:AA24"/>
    <mergeCell ref="AB23:AB24"/>
    <mergeCell ref="AG25:AG26"/>
    <mergeCell ref="AH25:AH26"/>
    <mergeCell ref="AI25:AI26"/>
    <mergeCell ref="AJ25:AJ26"/>
    <mergeCell ref="AK25:AK26"/>
    <mergeCell ref="AH29:AH30"/>
    <mergeCell ref="AC23:AC24"/>
    <mergeCell ref="AD23:AD24"/>
    <mergeCell ref="AE23:AE24"/>
    <mergeCell ref="AG23:AG24"/>
    <mergeCell ref="AH23:AH24"/>
    <mergeCell ref="AI23:AI24"/>
    <mergeCell ref="AG31:AG32"/>
    <mergeCell ref="V31:X31"/>
    <mergeCell ref="Y31:Y32"/>
    <mergeCell ref="Z31:Z32"/>
    <mergeCell ref="AA31:AA32"/>
    <mergeCell ref="AB31:AB32"/>
    <mergeCell ref="AC31:AC32"/>
    <mergeCell ref="AD31:AD32"/>
    <mergeCell ref="C31:C32"/>
    <mergeCell ref="D31:F31"/>
    <mergeCell ref="G31:I31"/>
    <mergeCell ref="J31:L31"/>
    <mergeCell ref="M31:O31"/>
    <mergeCell ref="P31:R31"/>
    <mergeCell ref="S31:U32"/>
    <mergeCell ref="C29:C30"/>
    <mergeCell ref="D29:F29"/>
    <mergeCell ref="G29:I29"/>
    <mergeCell ref="J29:L29"/>
    <mergeCell ref="M29:O29"/>
    <mergeCell ref="P29:R30"/>
    <mergeCell ref="C27:C28"/>
    <mergeCell ref="D27:F27"/>
    <mergeCell ref="AE31:AE32"/>
    <mergeCell ref="G27:I27"/>
    <mergeCell ref="J27:L27"/>
    <mergeCell ref="M27:O28"/>
    <mergeCell ref="P27:R27"/>
    <mergeCell ref="S27:U27"/>
    <mergeCell ref="S29:U29"/>
    <mergeCell ref="C21:C22"/>
    <mergeCell ref="G21:I21"/>
    <mergeCell ref="J21:L21"/>
    <mergeCell ref="M21:O21"/>
    <mergeCell ref="P21:R21"/>
    <mergeCell ref="S21:U21"/>
    <mergeCell ref="S23:U23"/>
    <mergeCell ref="AD25:AD26"/>
    <mergeCell ref="AE25:AE26"/>
    <mergeCell ref="S25:U25"/>
    <mergeCell ref="V25:X25"/>
    <mergeCell ref="Y25:Y26"/>
    <mergeCell ref="Z25:Z26"/>
    <mergeCell ref="AA25:AA26"/>
    <mergeCell ref="AB25:AB26"/>
    <mergeCell ref="AC25:AC26"/>
    <mergeCell ref="C23:C24"/>
    <mergeCell ref="C25:C26"/>
    <mergeCell ref="D25:F25"/>
    <mergeCell ref="G25:I25"/>
    <mergeCell ref="J25:L26"/>
    <mergeCell ref="M25:O25"/>
    <mergeCell ref="P25:R25"/>
    <mergeCell ref="D23:F23"/>
    <mergeCell ref="AO38:AO39"/>
    <mergeCell ref="AP38:AP39"/>
    <mergeCell ref="AQ38:AQ39"/>
    <mergeCell ref="V38:X38"/>
    <mergeCell ref="Y38:AA39"/>
    <mergeCell ref="AB38:AD39"/>
    <mergeCell ref="AE38:AE39"/>
    <mergeCell ref="AF38:AF39"/>
    <mergeCell ref="AG38:AG39"/>
    <mergeCell ref="AH38:AH39"/>
    <mergeCell ref="AK38:AK39"/>
    <mergeCell ref="AL38:AL39"/>
    <mergeCell ref="D33:F33"/>
    <mergeCell ref="G33:I33"/>
    <mergeCell ref="J33:L33"/>
    <mergeCell ref="M33:O33"/>
    <mergeCell ref="P33:R33"/>
    <mergeCell ref="S33:U33"/>
    <mergeCell ref="AM38:AM39"/>
    <mergeCell ref="AN38:AN39"/>
    <mergeCell ref="C38:C39"/>
    <mergeCell ref="G38:I38"/>
    <mergeCell ref="J38:L38"/>
    <mergeCell ref="M38:O38"/>
    <mergeCell ref="P38:R38"/>
    <mergeCell ref="S38:U38"/>
    <mergeCell ref="AE33:AE34"/>
    <mergeCell ref="AG33:AG34"/>
    <mergeCell ref="AH33:AH34"/>
    <mergeCell ref="AI33:AI34"/>
    <mergeCell ref="AJ33:AJ34"/>
    <mergeCell ref="AK33:AK34"/>
    <mergeCell ref="C33:C34"/>
    <mergeCell ref="AF33:AF34"/>
    <mergeCell ref="AR5:AR6"/>
    <mergeCell ref="Y37:AA37"/>
    <mergeCell ref="AB37:AD37"/>
    <mergeCell ref="D37:F37"/>
    <mergeCell ref="G37:I37"/>
    <mergeCell ref="J37:L37"/>
    <mergeCell ref="M37:O37"/>
    <mergeCell ref="P37:R37"/>
    <mergeCell ref="S37:U37"/>
    <mergeCell ref="V37:X37"/>
    <mergeCell ref="V33:X34"/>
    <mergeCell ref="Y33:Y34"/>
    <mergeCell ref="Z33:Z34"/>
    <mergeCell ref="AA33:AA34"/>
    <mergeCell ref="AB33:AB34"/>
    <mergeCell ref="AC33:AC34"/>
    <mergeCell ref="AD33:AD34"/>
    <mergeCell ref="AK31:AK32"/>
    <mergeCell ref="AE27:AE28"/>
    <mergeCell ref="AG27:AG28"/>
    <mergeCell ref="AH27:AH28"/>
    <mergeCell ref="AI27:AI28"/>
    <mergeCell ref="AJ27:AJ28"/>
    <mergeCell ref="AK27:AK28"/>
  </mergeCells>
  <phoneticPr fontId="18"/>
  <printOptions horizontalCentered="1"/>
  <pageMargins left="0.25" right="0.25" top="0.75" bottom="0.75" header="0" footer="0"/>
  <pageSetup paperSize="9" scale="45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56A7-1A08-554C-A519-174C7EC50E1E}">
  <sheetPr>
    <outlinePr summaryBelow="0" summaryRight="0"/>
    <pageSetUpPr fitToPage="1"/>
  </sheetPr>
  <dimension ref="A1:AQ973"/>
  <sheetViews>
    <sheetView workbookViewId="0">
      <pane xSplit="3" topLeftCell="D1" activePane="topRight" state="frozen"/>
      <selection pane="topRight" activeCell="A3" sqref="A3:XFD17"/>
    </sheetView>
  </sheetViews>
  <sheetFormatPr baseColWidth="10" defaultColWidth="12.6640625" defaultRowHeight="15.75" customHeight="1"/>
  <cols>
    <col min="1" max="2" width="6.33203125" customWidth="1"/>
    <col min="3" max="3" width="12.6640625" customWidth="1"/>
    <col min="4" max="24" width="3.83203125" customWidth="1"/>
    <col min="25" max="25" width="8" customWidth="1"/>
    <col min="26" max="28" width="5.1640625" customWidth="1"/>
    <col min="29" max="30" width="6.83203125" customWidth="1"/>
    <col min="31" max="34" width="5.1640625" customWidth="1"/>
    <col min="35" max="35" width="6.83203125" customWidth="1"/>
    <col min="36" max="40" width="5.1640625" customWidth="1"/>
    <col min="41" max="41" width="7.5" customWidth="1"/>
    <col min="42" max="42" width="5.1640625" customWidth="1"/>
  </cols>
  <sheetData>
    <row r="1" spans="1:43" ht="15.75" customHeight="1">
      <c r="B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3"/>
      <c r="AN1" s="3"/>
      <c r="AO1" s="3"/>
      <c r="AP1" s="3"/>
    </row>
    <row r="2" spans="1:43" ht="15.75" customHeight="1" thickBot="1">
      <c r="B2" s="1" t="s">
        <v>44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3" ht="24" customHeight="1" thickBot="1">
      <c r="A3" s="3"/>
      <c r="B3" s="3"/>
      <c r="C3" s="4" t="s">
        <v>2</v>
      </c>
      <c r="D3" s="209">
        <f>C4</f>
        <v>0</v>
      </c>
      <c r="E3" s="187"/>
      <c r="F3" s="187"/>
      <c r="G3" s="211">
        <f>C6</f>
        <v>0</v>
      </c>
      <c r="H3" s="183"/>
      <c r="I3" s="183"/>
      <c r="J3" s="211">
        <f>C8</f>
        <v>0</v>
      </c>
      <c r="K3" s="183"/>
      <c r="L3" s="183"/>
      <c r="M3" s="211">
        <f>C10</f>
        <v>0</v>
      </c>
      <c r="N3" s="183"/>
      <c r="O3" s="183"/>
      <c r="P3" s="211">
        <f>C12</f>
        <v>0</v>
      </c>
      <c r="Q3" s="183"/>
      <c r="R3" s="183"/>
      <c r="S3" s="211">
        <f>C14</f>
        <v>0</v>
      </c>
      <c r="T3" s="183"/>
      <c r="U3" s="183"/>
      <c r="V3" s="211">
        <f>C16</f>
        <v>0</v>
      </c>
      <c r="W3" s="183"/>
      <c r="X3" s="183"/>
      <c r="Y3" s="4" t="s">
        <v>3</v>
      </c>
      <c r="Z3" s="6" t="s">
        <v>4</v>
      </c>
      <c r="AA3" s="7" t="s">
        <v>5</v>
      </c>
      <c r="AB3" s="4" t="s">
        <v>4</v>
      </c>
      <c r="AC3" s="35" t="s">
        <v>69</v>
      </c>
      <c r="AD3" s="4" t="s">
        <v>7</v>
      </c>
      <c r="AE3" s="4" t="s">
        <v>8</v>
      </c>
      <c r="AF3" s="36" t="s">
        <v>70</v>
      </c>
      <c r="AG3" s="23" t="s">
        <v>10</v>
      </c>
      <c r="AH3" s="23" t="s">
        <v>11</v>
      </c>
      <c r="AI3" s="5" t="s">
        <v>45</v>
      </c>
      <c r="AJ3" s="24" t="s">
        <v>13</v>
      </c>
      <c r="AK3" s="3"/>
      <c r="AL3" s="3"/>
      <c r="AM3" s="3"/>
      <c r="AN3" s="3"/>
      <c r="AO3" s="3"/>
      <c r="AP3" s="3"/>
    </row>
    <row r="4" spans="1:43" ht="16" customHeight="1">
      <c r="A4" s="25"/>
      <c r="B4" s="3"/>
      <c r="C4" s="217"/>
      <c r="D4" s="186" t="str">
        <f ca="1">IFERROR(__xludf.DUMMYFUNCTION("SPARKLINE({1,0})"),"")</f>
        <v/>
      </c>
      <c r="E4" s="187"/>
      <c r="F4" s="188"/>
      <c r="G4" s="182" t="str">
        <f>IF(OR(G5="",I5=""),"",IF(G5&gt;I5,"〇",IF(G5=I5,"△","⚫️")))</f>
        <v/>
      </c>
      <c r="H4" s="183"/>
      <c r="I4" s="184"/>
      <c r="J4" s="182" t="str">
        <f>IF(OR(J5="",L5=""),"",IF(J5&gt;L5,"〇",IF(J5=L5,"△","⚫️")))</f>
        <v/>
      </c>
      <c r="K4" s="183"/>
      <c r="L4" s="184"/>
      <c r="M4" s="182" t="str">
        <f>IF(OR(M5="",O5=""),"",IF(M5&gt;O5,"〇",IF(M5=O5,"△","⚫️")))</f>
        <v/>
      </c>
      <c r="N4" s="183"/>
      <c r="O4" s="184"/>
      <c r="P4" s="182" t="str">
        <f>IF(OR(P5="",R5=""),"",IF(P5&gt;R5,"〇",IF(P5=R5,"△","⚫️")))</f>
        <v/>
      </c>
      <c r="Q4" s="183"/>
      <c r="R4" s="184"/>
      <c r="S4" s="182" t="str">
        <f>IF(OR(S5="",U5=""),"",IF(S5&gt;U5,"〇",IF(S5=U5,"△","⚫️")))</f>
        <v/>
      </c>
      <c r="T4" s="183"/>
      <c r="U4" s="184"/>
      <c r="V4" s="182" t="str">
        <f>IF(OR(V5="",X5=""),"",IF(V5&gt;X5,"〇",IF(V5=X5,"△","●")))</f>
        <v/>
      </c>
      <c r="W4" s="183"/>
      <c r="X4" s="184"/>
      <c r="Y4" s="198">
        <f>AB4*3+AC4*2+AD4*1+AE4*0+AF4</f>
        <v>0</v>
      </c>
      <c r="Z4" s="199">
        <f ca="1">COUNTIF(D4:X4,"〇")</f>
        <v>0</v>
      </c>
      <c r="AA4" s="201">
        <f ca="1">COUNTIF(D4:X4,"⚫️")</f>
        <v>0</v>
      </c>
      <c r="AB4" s="195"/>
      <c r="AC4" s="196"/>
      <c r="AD4" s="195"/>
      <c r="AE4" s="214"/>
      <c r="AF4" s="214"/>
      <c r="AG4" s="196">
        <f>G5+J5+M5+P5+S5+V5+D5</f>
        <v>0</v>
      </c>
      <c r="AH4" s="196">
        <f>I5+L5+O5+R5+U5+X5+F5</f>
        <v>0</v>
      </c>
      <c r="AI4" s="197" t="e">
        <f>AG4/AH4</f>
        <v>#DIV/0!</v>
      </c>
      <c r="AJ4" s="219"/>
      <c r="AK4" s="3"/>
      <c r="AL4" s="3"/>
      <c r="AM4" s="3"/>
      <c r="AN4" s="3"/>
      <c r="AO4" s="3"/>
      <c r="AP4" s="3"/>
    </row>
    <row r="5" spans="1:43" ht="17" thickBot="1">
      <c r="A5" s="25"/>
      <c r="B5" s="3"/>
      <c r="C5" s="189"/>
      <c r="D5" s="189"/>
      <c r="E5" s="190"/>
      <c r="F5" s="191"/>
      <c r="G5" s="8"/>
      <c r="H5" s="9" t="s">
        <v>15</v>
      </c>
      <c r="I5" s="10"/>
      <c r="J5" s="11"/>
      <c r="K5" s="9" t="s">
        <v>15</v>
      </c>
      <c r="L5" s="10"/>
      <c r="M5" s="11"/>
      <c r="N5" s="9" t="s">
        <v>15</v>
      </c>
      <c r="O5" s="10"/>
      <c r="P5" s="11"/>
      <c r="Q5" s="9" t="s">
        <v>15</v>
      </c>
      <c r="R5" s="10"/>
      <c r="S5" s="11"/>
      <c r="T5" s="9" t="s">
        <v>15</v>
      </c>
      <c r="U5" s="10"/>
      <c r="V5" s="11"/>
      <c r="W5" s="9" t="s">
        <v>15</v>
      </c>
      <c r="X5" s="10"/>
      <c r="Y5" s="190"/>
      <c r="Z5" s="200"/>
      <c r="AA5" s="202"/>
      <c r="AB5" s="191"/>
      <c r="AC5" s="216"/>
      <c r="AD5" s="191"/>
      <c r="AE5" s="215"/>
      <c r="AF5" s="215"/>
      <c r="AG5" s="216"/>
      <c r="AH5" s="216"/>
      <c r="AI5" s="212"/>
      <c r="AJ5" s="213"/>
      <c r="AK5" s="3"/>
      <c r="AL5" s="3"/>
      <c r="AM5" s="3"/>
      <c r="AN5" s="12"/>
      <c r="AO5" s="26"/>
      <c r="AP5" s="12"/>
      <c r="AQ5" s="149"/>
    </row>
    <row r="6" spans="1:43" ht="16" customHeight="1">
      <c r="A6" s="25"/>
      <c r="B6" s="3"/>
      <c r="C6" s="169"/>
      <c r="D6" s="192" t="str">
        <f>IF(OR(D7="",F7=""),"",IF(D7&gt;F7,"〇",IF(D7=F7,"△","⚫️")))</f>
        <v/>
      </c>
      <c r="E6" s="190"/>
      <c r="F6" s="191"/>
      <c r="G6" s="186" t="str">
        <f ca="1">IFERROR(__xludf.DUMMYFUNCTION("SPARKLINE({1,0})"),"")</f>
        <v/>
      </c>
      <c r="H6" s="187"/>
      <c r="I6" s="188"/>
      <c r="J6" s="182" t="str">
        <f>IF(OR(J7="",L7=""),"",IF(J7&gt;L7,"〇",IF(J7=L7,"△","⚫️")))</f>
        <v/>
      </c>
      <c r="K6" s="183"/>
      <c r="L6" s="184"/>
      <c r="M6" s="182" t="str">
        <f>IF(OR(M7="",O7=""),"",IF(M7&gt;O7,"〇",IF(M7=O7,"△","⚫️")))</f>
        <v/>
      </c>
      <c r="N6" s="183"/>
      <c r="O6" s="184"/>
      <c r="P6" s="182" t="str">
        <f>IF(OR(P7="",R7=""),"",IF(P7&gt;R7,"〇",IF(P7=R7,"△","⚫️")))</f>
        <v/>
      </c>
      <c r="Q6" s="183"/>
      <c r="R6" s="184"/>
      <c r="S6" s="182" t="str">
        <f>IF(OR(S7="",U7=""),"",IF(S7&gt;U7,"〇",IF(S7=U7,"△","⚫️")))</f>
        <v/>
      </c>
      <c r="T6" s="183"/>
      <c r="U6" s="184"/>
      <c r="V6" s="182" t="str">
        <f>IF(OR(V7="",X7=""),"",IF(V7&gt;X7,"〇",IF(V7=X7,"△","⚫️")))</f>
        <v/>
      </c>
      <c r="W6" s="183"/>
      <c r="X6" s="184"/>
      <c r="Y6" s="198">
        <f>AB6*3+AC6*2+AD6*1+AE6*0+AF6</f>
        <v>0</v>
      </c>
      <c r="Z6" s="199">
        <f ca="1">COUNTIF(D6:X6,"〇")</f>
        <v>0</v>
      </c>
      <c r="AA6" s="201">
        <f ca="1">COUNTIF(D6:X6,"⚫️")</f>
        <v>0</v>
      </c>
      <c r="AB6" s="195"/>
      <c r="AC6" s="196"/>
      <c r="AD6" s="195"/>
      <c r="AE6" s="214"/>
      <c r="AF6" s="214"/>
      <c r="AG6" s="196">
        <f>G7+J7+M7+P7+S7+V7+D7</f>
        <v>0</v>
      </c>
      <c r="AH6" s="196">
        <f>I7+L7+O7+R7+U7+X7+F7</f>
        <v>0</v>
      </c>
      <c r="AI6" s="197" t="e">
        <f>AG6/AH6</f>
        <v>#DIV/0!</v>
      </c>
      <c r="AJ6" s="193"/>
      <c r="AK6" s="3"/>
      <c r="AL6" s="3"/>
      <c r="AM6" s="3"/>
      <c r="AN6" s="12"/>
      <c r="AO6" s="26"/>
      <c r="AP6" s="12"/>
      <c r="AQ6" s="150"/>
    </row>
    <row r="7" spans="1:43" ht="17" thickBot="1">
      <c r="A7" s="25"/>
      <c r="B7" s="3"/>
      <c r="C7" s="194"/>
      <c r="D7" s="11"/>
      <c r="E7" s="9" t="s">
        <v>15</v>
      </c>
      <c r="F7" s="10"/>
      <c r="G7" s="189"/>
      <c r="H7" s="190"/>
      <c r="I7" s="191"/>
      <c r="J7" s="11"/>
      <c r="K7" s="9" t="s">
        <v>15</v>
      </c>
      <c r="L7" s="10"/>
      <c r="M7" s="11"/>
      <c r="N7" s="9" t="s">
        <v>15</v>
      </c>
      <c r="O7" s="10"/>
      <c r="P7" s="11"/>
      <c r="Q7" s="9" t="s">
        <v>15</v>
      </c>
      <c r="R7" s="10"/>
      <c r="S7" s="11"/>
      <c r="T7" s="9" t="s">
        <v>15</v>
      </c>
      <c r="U7" s="10"/>
      <c r="V7" s="11"/>
      <c r="W7" s="9" t="s">
        <v>15</v>
      </c>
      <c r="X7" s="10"/>
      <c r="Y7" s="190"/>
      <c r="Z7" s="200"/>
      <c r="AA7" s="202"/>
      <c r="AB7" s="191"/>
      <c r="AC7" s="194"/>
      <c r="AD7" s="191"/>
      <c r="AE7" s="215"/>
      <c r="AF7" s="215"/>
      <c r="AG7" s="216"/>
      <c r="AH7" s="216"/>
      <c r="AI7" s="212"/>
      <c r="AJ7" s="213"/>
      <c r="AK7" s="3"/>
      <c r="AL7" s="3"/>
      <c r="AM7" s="3"/>
      <c r="AN7" s="12"/>
      <c r="AO7" s="26"/>
      <c r="AP7" s="12"/>
    </row>
    <row r="8" spans="1:43" ht="16" customHeight="1">
      <c r="A8" s="25"/>
      <c r="B8" s="3"/>
      <c r="C8" s="169"/>
      <c r="D8" s="185" t="str">
        <f>IF(OR(D9="",F9=""),"",IF(D9&gt;F9,"〇",IF(D9=F9,"△","⚫️")))</f>
        <v/>
      </c>
      <c r="E8" s="183"/>
      <c r="F8" s="184"/>
      <c r="G8" s="182" t="str">
        <f>IF(OR(G9="",I9=""),"",IF(G9&gt;I9,"〇",IF(G9=I9,"△","⚫️")))</f>
        <v/>
      </c>
      <c r="H8" s="183"/>
      <c r="I8" s="184"/>
      <c r="J8" s="186" t="str">
        <f ca="1">IFERROR(__xludf.DUMMYFUNCTION("SPARKLINE({1,0})"),"")</f>
        <v/>
      </c>
      <c r="K8" s="187"/>
      <c r="L8" s="188"/>
      <c r="M8" s="182" t="str">
        <f>IF(OR(M9="",O9=""),"",IF(M9&gt;O9,"〇",IF(M9=O9,"△","⚫️")))</f>
        <v/>
      </c>
      <c r="N8" s="183"/>
      <c r="O8" s="184"/>
      <c r="P8" s="182" t="str">
        <f>IF(OR(P9="",R9=""),"",IF(P9&gt;R9,"〇",IF(P9=R9,"△","⚫️")))</f>
        <v/>
      </c>
      <c r="Q8" s="183"/>
      <c r="R8" s="184"/>
      <c r="S8" s="182" t="str">
        <f>IF(OR(S9="",U9=""),"",IF(S9&gt;U9,"〇",IF(S9=U9,"△","⚫️")))</f>
        <v/>
      </c>
      <c r="T8" s="183"/>
      <c r="U8" s="184"/>
      <c r="V8" s="182" t="str">
        <f>IF(OR(V9="",X9=""),"",IF(V9&gt;X9,"〇",IF(V9=X9,"△","⚫️")))</f>
        <v/>
      </c>
      <c r="W8" s="183"/>
      <c r="X8" s="184"/>
      <c r="Y8" s="198">
        <f>AB8*3+AC8*2+AD8*1+AE8*0+AF8</f>
        <v>0</v>
      </c>
      <c r="Z8" s="199">
        <f ca="1">COUNTIF(D8:X8,"〇")</f>
        <v>0</v>
      </c>
      <c r="AA8" s="201">
        <f ca="1">COUNTIF(D8:X8,"⚫️")</f>
        <v>0</v>
      </c>
      <c r="AB8" s="195"/>
      <c r="AC8" s="196"/>
      <c r="AD8" s="195"/>
      <c r="AE8" s="214"/>
      <c r="AF8" s="214"/>
      <c r="AG8" s="196">
        <f>G9+J9+M9+P9+S9+V9+D9</f>
        <v>0</v>
      </c>
      <c r="AH8" s="196">
        <f>I9+L9+O9+R9+U9+X9+F9</f>
        <v>0</v>
      </c>
      <c r="AI8" s="197" t="e">
        <f>AG8/AH8</f>
        <v>#DIV/0!</v>
      </c>
      <c r="AJ8" s="193"/>
      <c r="AK8" s="3"/>
      <c r="AL8" s="3"/>
      <c r="AM8" s="3"/>
      <c r="AN8" s="12"/>
      <c r="AO8" s="26"/>
      <c r="AP8" s="12"/>
    </row>
    <row r="9" spans="1:43" ht="17" thickBot="1">
      <c r="A9" s="25"/>
      <c r="B9" s="3"/>
      <c r="C9" s="194"/>
      <c r="D9" s="11"/>
      <c r="E9" s="9" t="s">
        <v>15</v>
      </c>
      <c r="F9" s="10"/>
      <c r="G9" s="11"/>
      <c r="H9" s="9" t="s">
        <v>15</v>
      </c>
      <c r="I9" s="10"/>
      <c r="J9" s="189"/>
      <c r="K9" s="190"/>
      <c r="L9" s="191"/>
      <c r="M9" s="11"/>
      <c r="N9" s="9" t="s">
        <v>15</v>
      </c>
      <c r="O9" s="10"/>
      <c r="P9" s="11"/>
      <c r="Q9" s="9" t="s">
        <v>15</v>
      </c>
      <c r="R9" s="10"/>
      <c r="S9" s="11"/>
      <c r="T9" s="9" t="s">
        <v>15</v>
      </c>
      <c r="U9" s="10"/>
      <c r="V9" s="11"/>
      <c r="W9" s="9" t="s">
        <v>15</v>
      </c>
      <c r="X9" s="10"/>
      <c r="Y9" s="190"/>
      <c r="Z9" s="200"/>
      <c r="AA9" s="202"/>
      <c r="AB9" s="191"/>
      <c r="AC9" s="194"/>
      <c r="AD9" s="191"/>
      <c r="AE9" s="215"/>
      <c r="AF9" s="215"/>
      <c r="AG9" s="216"/>
      <c r="AH9" s="216"/>
      <c r="AI9" s="212"/>
      <c r="AJ9" s="213"/>
      <c r="AK9" s="3"/>
      <c r="AL9" s="3"/>
      <c r="AM9" s="3"/>
      <c r="AN9" s="12"/>
      <c r="AO9" s="26"/>
      <c r="AP9" s="12"/>
    </row>
    <row r="10" spans="1:43" ht="16" customHeight="1">
      <c r="A10" s="25"/>
      <c r="B10" s="3"/>
      <c r="C10" s="169"/>
      <c r="D10" s="185" t="str">
        <f>IF(OR(D11="",F11=""),"",IF(D11&gt;F11,"〇",IF(D11=F11,"△","⚫️")))</f>
        <v/>
      </c>
      <c r="E10" s="183"/>
      <c r="F10" s="184"/>
      <c r="G10" s="182" t="str">
        <f>IF(OR(G11="",I11=""),"",IF(G11&gt;I11,"〇",IF(G11=I11,"△","⚫️")))</f>
        <v/>
      </c>
      <c r="H10" s="183"/>
      <c r="I10" s="184"/>
      <c r="J10" s="182" t="str">
        <f>IF(OR(J11="",L11=""),"",IF(J11&gt;L11,"〇",IF(J11=L11,"△","⚫️")))</f>
        <v/>
      </c>
      <c r="K10" s="183"/>
      <c r="L10" s="184"/>
      <c r="M10" s="186" t="str">
        <f ca="1">IFERROR(__xludf.DUMMYFUNCTION("SPARKLINE({1,0})"),"")</f>
        <v/>
      </c>
      <c r="N10" s="187"/>
      <c r="O10" s="188"/>
      <c r="P10" s="182" t="str">
        <f>IF(OR(P11="",R11=""),"",IF(P11&gt;R11,"〇",IF(P11=R11,"△","⚫️")))</f>
        <v/>
      </c>
      <c r="Q10" s="183"/>
      <c r="R10" s="184"/>
      <c r="S10" s="182" t="str">
        <f>IF(OR(S11="",U11=""),"",IF(S11&gt;U11,"〇",IF(S11=U11,"△","⚫️")))</f>
        <v/>
      </c>
      <c r="T10" s="183"/>
      <c r="U10" s="184"/>
      <c r="V10" s="182" t="str">
        <f>IF(OR(V11="",X11=""),"",IF(V11&gt;X11,"〇",IF(V11=X11,"△","⚫️")))</f>
        <v/>
      </c>
      <c r="W10" s="183"/>
      <c r="X10" s="184"/>
      <c r="Y10" s="198">
        <f>AB10*3+AC10*2+AD10*1+AE10*0+AF10</f>
        <v>0</v>
      </c>
      <c r="Z10" s="199">
        <f ca="1">COUNTIF(D10:X10,"〇")</f>
        <v>0</v>
      </c>
      <c r="AA10" s="201">
        <f ca="1">COUNTIF(D10:X10,"⚫️")</f>
        <v>0</v>
      </c>
      <c r="AB10" s="195"/>
      <c r="AC10" s="196"/>
      <c r="AD10" s="195"/>
      <c r="AE10" s="214"/>
      <c r="AF10" s="214"/>
      <c r="AG10" s="196">
        <f>G11+J11+M11+P11+S11+V11+D11</f>
        <v>0</v>
      </c>
      <c r="AH10" s="196">
        <f>I11+L11+O11+R11+U11+X11+F11</f>
        <v>0</v>
      </c>
      <c r="AI10" s="197" t="e">
        <f>AG10/AH10</f>
        <v>#DIV/0!</v>
      </c>
      <c r="AJ10" s="193"/>
      <c r="AK10" s="3"/>
      <c r="AL10" s="3"/>
      <c r="AM10" s="3"/>
      <c r="AN10" s="3"/>
      <c r="AO10" s="3"/>
      <c r="AP10" s="3"/>
    </row>
    <row r="11" spans="1:43" ht="15.75" customHeight="1" thickBot="1">
      <c r="A11" s="3"/>
      <c r="B11" s="3"/>
      <c r="C11" s="194"/>
      <c r="D11" s="11"/>
      <c r="E11" s="9" t="s">
        <v>15</v>
      </c>
      <c r="F11" s="10"/>
      <c r="G11" s="11"/>
      <c r="H11" s="9" t="s">
        <v>15</v>
      </c>
      <c r="I11" s="10"/>
      <c r="J11" s="11"/>
      <c r="K11" s="9" t="s">
        <v>15</v>
      </c>
      <c r="L11" s="10"/>
      <c r="M11" s="189"/>
      <c r="N11" s="190"/>
      <c r="O11" s="191"/>
      <c r="P11" s="11"/>
      <c r="Q11" s="9" t="s">
        <v>15</v>
      </c>
      <c r="R11" s="10"/>
      <c r="S11" s="11"/>
      <c r="T11" s="9" t="s">
        <v>15</v>
      </c>
      <c r="U11" s="10"/>
      <c r="V11" s="11"/>
      <c r="W11" s="9" t="s">
        <v>15</v>
      </c>
      <c r="X11" s="10"/>
      <c r="Y11" s="190"/>
      <c r="Z11" s="200"/>
      <c r="AA11" s="202"/>
      <c r="AB11" s="191"/>
      <c r="AC11" s="194"/>
      <c r="AD11" s="191"/>
      <c r="AE11" s="215"/>
      <c r="AF11" s="215"/>
      <c r="AG11" s="216"/>
      <c r="AH11" s="216"/>
      <c r="AI11" s="212"/>
      <c r="AJ11" s="213"/>
      <c r="AK11" s="3"/>
      <c r="AL11" s="3"/>
      <c r="AM11" s="3"/>
      <c r="AN11" s="3"/>
      <c r="AO11" s="3"/>
      <c r="AP11" s="3"/>
    </row>
    <row r="12" spans="1:43" ht="15.75" customHeight="1">
      <c r="A12" s="3"/>
      <c r="B12" s="3"/>
      <c r="C12" s="169"/>
      <c r="D12" s="185" t="str">
        <f>IF(OR(D13="",F13=""),"",IF(D13&gt;F13,"〇",IF(D13=F13,"△","⚫️")))</f>
        <v/>
      </c>
      <c r="E12" s="183"/>
      <c r="F12" s="184"/>
      <c r="G12" s="182" t="str">
        <f>IF(OR(G13="",I13=""),"",IF(G13&gt;I13,"〇",IF(G13=I13,"△","⚫️")))</f>
        <v/>
      </c>
      <c r="H12" s="183"/>
      <c r="I12" s="184"/>
      <c r="J12" s="182" t="str">
        <f>IF(OR(J13="",L13=""),"",IF(J13&gt;L13,"〇",IF(J13=L13,"△","⚫️")))</f>
        <v/>
      </c>
      <c r="K12" s="183"/>
      <c r="L12" s="184"/>
      <c r="M12" s="182" t="str">
        <f>IF(OR(M13="",O13=""),"",IF(M13&gt;O13,"〇",IF(M13=O13,"△","⚫️")))</f>
        <v/>
      </c>
      <c r="N12" s="183"/>
      <c r="O12" s="184"/>
      <c r="P12" s="186" t="str">
        <f ca="1">IFERROR(__xludf.DUMMYFUNCTION("SPARKLINE({1,0})"),"")</f>
        <v/>
      </c>
      <c r="Q12" s="187"/>
      <c r="R12" s="188"/>
      <c r="S12" s="182" t="str">
        <f>IF(OR(S13="",U13=""),"",IF(S13&gt;U13,"〇",IF(S13=U13,"△","⚫️")))</f>
        <v/>
      </c>
      <c r="T12" s="183"/>
      <c r="U12" s="184"/>
      <c r="V12" s="182" t="str">
        <f>IF(OR(V13="",X13=""),"",IF(V13&gt;X13,"〇",IF(V13=X13,"△","⚫️")))</f>
        <v/>
      </c>
      <c r="W12" s="183"/>
      <c r="X12" s="184"/>
      <c r="Y12" s="198">
        <f>AB12*3+AC12*2+AD12*1+AE12*0+AF12</f>
        <v>0</v>
      </c>
      <c r="Z12" s="199">
        <f ca="1">COUNTIF(D12:X12,"〇")</f>
        <v>0</v>
      </c>
      <c r="AA12" s="201">
        <f ca="1">COUNTIF(D12:X12,"⚫️")</f>
        <v>0</v>
      </c>
      <c r="AB12" s="195"/>
      <c r="AC12" s="196"/>
      <c r="AD12" s="195"/>
      <c r="AE12" s="214"/>
      <c r="AF12" s="214"/>
      <c r="AG12" s="196">
        <f>G13+J13+M13+P13+S13+V13+D13</f>
        <v>0</v>
      </c>
      <c r="AH12" s="196">
        <f>I13+L13+O13+R13+U13+X13+F13</f>
        <v>0</v>
      </c>
      <c r="AI12" s="197" t="e">
        <f>AG12/AH12</f>
        <v>#DIV/0!</v>
      </c>
      <c r="AJ12" s="193"/>
      <c r="AK12" s="3"/>
      <c r="AL12" s="3"/>
      <c r="AM12" s="3"/>
      <c r="AN12" s="3"/>
      <c r="AO12" s="3"/>
      <c r="AP12" s="3"/>
    </row>
    <row r="13" spans="1:43" ht="15.75" customHeight="1" thickBot="1">
      <c r="A13" s="3"/>
      <c r="B13" s="3"/>
      <c r="C13" s="194"/>
      <c r="D13" s="11"/>
      <c r="E13" s="9" t="s">
        <v>15</v>
      </c>
      <c r="F13" s="10"/>
      <c r="G13" s="11"/>
      <c r="H13" s="9" t="s">
        <v>15</v>
      </c>
      <c r="I13" s="10"/>
      <c r="J13" s="11"/>
      <c r="K13" s="9" t="s">
        <v>15</v>
      </c>
      <c r="L13" s="10"/>
      <c r="M13" s="11"/>
      <c r="N13" s="9" t="s">
        <v>15</v>
      </c>
      <c r="O13" s="10"/>
      <c r="P13" s="189"/>
      <c r="Q13" s="190"/>
      <c r="R13" s="191"/>
      <c r="S13" s="11"/>
      <c r="T13" s="9" t="s">
        <v>15</v>
      </c>
      <c r="U13" s="10"/>
      <c r="V13" s="11"/>
      <c r="W13" s="9" t="s">
        <v>15</v>
      </c>
      <c r="X13" s="10"/>
      <c r="Y13" s="190"/>
      <c r="Z13" s="200"/>
      <c r="AA13" s="202"/>
      <c r="AB13" s="191"/>
      <c r="AC13" s="194"/>
      <c r="AD13" s="191"/>
      <c r="AE13" s="215"/>
      <c r="AF13" s="215"/>
      <c r="AG13" s="216"/>
      <c r="AH13" s="216"/>
      <c r="AI13" s="212"/>
      <c r="AJ13" s="213"/>
      <c r="AK13" s="3"/>
      <c r="AL13" s="3"/>
      <c r="AM13" s="3"/>
      <c r="AN13" s="3"/>
      <c r="AO13" s="3"/>
      <c r="AP13" s="3"/>
    </row>
    <row r="14" spans="1:43" ht="15.75" customHeight="1">
      <c r="A14" s="3"/>
      <c r="B14" s="3"/>
      <c r="C14" s="169"/>
      <c r="D14" s="185" t="str">
        <f>IF(OR(D15="",F15=""),"",IF(D15&gt;F15,"〇",IF(D15=F15,"△","⚫️")))</f>
        <v/>
      </c>
      <c r="E14" s="183"/>
      <c r="F14" s="184"/>
      <c r="G14" s="182" t="str">
        <f>IF(OR(G15="",I15=""),"",IF(G15&gt;I15,"〇",IF(G15=I15,"△","⚫️")))</f>
        <v/>
      </c>
      <c r="H14" s="183"/>
      <c r="I14" s="184"/>
      <c r="J14" s="182" t="str">
        <f>IF(OR(J15="",L15=""),"",IF(J15&gt;L15,"〇",IF(J15=L15,"△","⚫️")))</f>
        <v/>
      </c>
      <c r="K14" s="183"/>
      <c r="L14" s="184"/>
      <c r="M14" s="182" t="str">
        <f>IF(OR(M15="",O15=""),"",IF(M15&gt;O15,"〇",IF(M15=O15,"△","⚫️")))</f>
        <v/>
      </c>
      <c r="N14" s="183"/>
      <c r="O14" s="184"/>
      <c r="P14" s="182" t="str">
        <f>IF(OR(P15="",R15=""),"",IF(P15&gt;R15,"〇",IF(P15=R15,"△","⚫️")))</f>
        <v/>
      </c>
      <c r="Q14" s="183"/>
      <c r="R14" s="184"/>
      <c r="S14" s="186" t="str">
        <f ca="1">IFERROR(__xludf.DUMMYFUNCTION("SPARKLINE({1,0})"),"")</f>
        <v/>
      </c>
      <c r="T14" s="187"/>
      <c r="U14" s="188"/>
      <c r="V14" s="182" t="str">
        <f>IF(OR(V15="",X15=""),"",IF(V15&gt;X15,"〇",IF(V15=X15,"△","⚫️")))</f>
        <v/>
      </c>
      <c r="W14" s="183"/>
      <c r="X14" s="184"/>
      <c r="Y14" s="198">
        <f>AB14*3+AC14*2+AD14*1+AE14*0+AF14</f>
        <v>0</v>
      </c>
      <c r="Z14" s="199">
        <f ca="1">COUNTIF(D14:X14,"〇")</f>
        <v>0</v>
      </c>
      <c r="AA14" s="201">
        <f ca="1">COUNTIF(D14:X14,"⚫️")</f>
        <v>0</v>
      </c>
      <c r="AB14" s="195"/>
      <c r="AC14" s="196"/>
      <c r="AD14" s="195"/>
      <c r="AE14" s="214"/>
      <c r="AF14" s="214"/>
      <c r="AG14" s="196">
        <f>G15+J15+M15+P15+S15+V15+D15</f>
        <v>0</v>
      </c>
      <c r="AH14" s="196">
        <f>I15+L15+O15+R15+U15+X15+F15</f>
        <v>0</v>
      </c>
      <c r="AI14" s="197" t="e">
        <f>AG14/AH14</f>
        <v>#DIV/0!</v>
      </c>
      <c r="AJ14" s="193"/>
      <c r="AK14" s="3"/>
      <c r="AL14" s="3"/>
      <c r="AM14" s="3"/>
      <c r="AN14" s="3"/>
      <c r="AO14" s="3"/>
      <c r="AP14" s="3"/>
    </row>
    <row r="15" spans="1:43" ht="15.75" customHeight="1" thickBot="1">
      <c r="A15" s="3"/>
      <c r="B15" s="3"/>
      <c r="C15" s="194"/>
      <c r="D15" s="11"/>
      <c r="E15" s="9" t="s">
        <v>15</v>
      </c>
      <c r="F15" s="10"/>
      <c r="G15" s="11"/>
      <c r="H15" s="9" t="s">
        <v>15</v>
      </c>
      <c r="I15" s="10"/>
      <c r="J15" s="11"/>
      <c r="K15" s="9" t="s">
        <v>15</v>
      </c>
      <c r="L15" s="10"/>
      <c r="M15" s="11"/>
      <c r="N15" s="9" t="s">
        <v>15</v>
      </c>
      <c r="O15" s="10"/>
      <c r="P15" s="11"/>
      <c r="Q15" s="9" t="s">
        <v>15</v>
      </c>
      <c r="R15" s="10"/>
      <c r="S15" s="189"/>
      <c r="T15" s="190"/>
      <c r="U15" s="191"/>
      <c r="V15" s="11"/>
      <c r="W15" s="9" t="s">
        <v>15</v>
      </c>
      <c r="X15" s="10"/>
      <c r="Y15" s="190"/>
      <c r="Z15" s="200"/>
      <c r="AA15" s="202"/>
      <c r="AB15" s="191"/>
      <c r="AC15" s="194"/>
      <c r="AD15" s="191"/>
      <c r="AE15" s="215"/>
      <c r="AF15" s="215"/>
      <c r="AG15" s="216"/>
      <c r="AH15" s="216"/>
      <c r="AI15" s="212"/>
      <c r="AJ15" s="213"/>
      <c r="AK15" s="3"/>
      <c r="AL15" s="3"/>
      <c r="AM15" s="3"/>
      <c r="AN15" s="3"/>
      <c r="AO15" s="3"/>
      <c r="AP15" s="3"/>
    </row>
    <row r="16" spans="1:43" ht="15.75" customHeight="1">
      <c r="A16" s="3"/>
      <c r="B16" s="3"/>
      <c r="C16" s="218"/>
      <c r="D16" s="185" t="str">
        <f>IF(OR(D17="",F17=""),"",IF(D17&gt;F17,"〇",IF(D17=F17,"△","⚫️")))</f>
        <v/>
      </c>
      <c r="E16" s="183"/>
      <c r="F16" s="184"/>
      <c r="G16" s="182" t="str">
        <f>IF(OR(G17="",I17=""),"",IF(G17&gt;I17,"〇",IF(G17=I17,"△","⚫️")))</f>
        <v/>
      </c>
      <c r="H16" s="183"/>
      <c r="I16" s="184"/>
      <c r="J16" s="182" t="str">
        <f>IF(OR(J17="",L17=""),"",IF(J17&gt;L17,"〇",IF(J17=L17,"△","⚫️")))</f>
        <v/>
      </c>
      <c r="K16" s="183"/>
      <c r="L16" s="184"/>
      <c r="M16" s="182" t="str">
        <f>IF(OR(M17="",O17=""),"",IF(M17&gt;O17,"〇",IF(M17=O17,"△","⚫️")))</f>
        <v/>
      </c>
      <c r="N16" s="183"/>
      <c r="O16" s="184"/>
      <c r="P16" s="182" t="str">
        <f>IF(OR(P17="",R17=""),"",IF(P17&gt;R17,"〇",IF(P17=R17,"△","⚫️")))</f>
        <v/>
      </c>
      <c r="Q16" s="183"/>
      <c r="R16" s="184"/>
      <c r="S16" s="182" t="str">
        <f>IF(OR(S17="",U17=""),"",IF(S17&gt;U17,"〇",IF(S17=U17,"△","⚫️")))</f>
        <v/>
      </c>
      <c r="T16" s="183"/>
      <c r="U16" s="184"/>
      <c r="V16" s="186" t="str">
        <f ca="1">IFERROR(__xludf.DUMMYFUNCTION("SPARKLINE({1,0})"),"")</f>
        <v/>
      </c>
      <c r="W16" s="187"/>
      <c r="X16" s="188"/>
      <c r="Y16" s="198">
        <f>AB16*3+AC16*2+AD16*1+AE16*0+AF16</f>
        <v>0</v>
      </c>
      <c r="Z16" s="199">
        <f ca="1">COUNTIF(D16:X16,"〇")</f>
        <v>0</v>
      </c>
      <c r="AA16" s="201">
        <f ca="1">COUNTIF(D16:X16,"⚫️")</f>
        <v>0</v>
      </c>
      <c r="AB16" s="195"/>
      <c r="AC16" s="196"/>
      <c r="AD16" s="195"/>
      <c r="AE16" s="214"/>
      <c r="AF16" s="214"/>
      <c r="AG16" s="196">
        <f>G17+J17+M17+P17+S17+V17+D17</f>
        <v>0</v>
      </c>
      <c r="AH16" s="196">
        <f>I17+L17+O17+R17+U17+X17+F17</f>
        <v>0</v>
      </c>
      <c r="AI16" s="197" t="e">
        <f>AG16/AH16</f>
        <v>#DIV/0!</v>
      </c>
      <c r="AJ16" s="193"/>
      <c r="AK16" s="3"/>
      <c r="AM16" s="3"/>
      <c r="AN16" s="3"/>
      <c r="AO16" s="3"/>
      <c r="AP16" s="3"/>
    </row>
    <row r="17" spans="1:42" ht="15.75" customHeight="1" thickBot="1">
      <c r="A17" s="3"/>
      <c r="B17" s="3"/>
      <c r="C17" s="194"/>
      <c r="D17" s="11"/>
      <c r="E17" s="9" t="s">
        <v>15</v>
      </c>
      <c r="F17" s="10"/>
      <c r="G17" s="11"/>
      <c r="H17" s="9" t="s">
        <v>15</v>
      </c>
      <c r="I17" s="10"/>
      <c r="J17" s="11"/>
      <c r="K17" s="9" t="s">
        <v>15</v>
      </c>
      <c r="L17" s="10"/>
      <c r="M17" s="11"/>
      <c r="N17" s="9" t="s">
        <v>15</v>
      </c>
      <c r="O17" s="10"/>
      <c r="P17" s="11"/>
      <c r="Q17" s="9" t="s">
        <v>15</v>
      </c>
      <c r="R17" s="10"/>
      <c r="S17" s="11"/>
      <c r="T17" s="9" t="s">
        <v>15</v>
      </c>
      <c r="U17" s="10"/>
      <c r="V17" s="189"/>
      <c r="W17" s="190"/>
      <c r="X17" s="191"/>
      <c r="Y17" s="190"/>
      <c r="Z17" s="200"/>
      <c r="AA17" s="202"/>
      <c r="AB17" s="191"/>
      <c r="AC17" s="194"/>
      <c r="AD17" s="191"/>
      <c r="AE17" s="215"/>
      <c r="AF17" s="215"/>
      <c r="AG17" s="216"/>
      <c r="AH17" s="216"/>
      <c r="AI17" s="212"/>
      <c r="AJ17" s="213"/>
      <c r="AK17" s="3"/>
      <c r="AL17" s="3"/>
      <c r="AM17" s="3"/>
      <c r="AN17" s="3"/>
      <c r="AO17" s="3"/>
      <c r="AP17" s="3"/>
    </row>
    <row r="18" spans="1:42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7" thickBot="1">
      <c r="B19" s="1" t="s">
        <v>51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2"/>
      <c r="AO19" s="26"/>
      <c r="AP19" s="12"/>
    </row>
    <row r="20" spans="1:42" ht="15.75" customHeight="1" thickBot="1">
      <c r="A20" s="3"/>
      <c r="B20" s="3"/>
      <c r="C20" s="4" t="s">
        <v>2</v>
      </c>
      <c r="D20" s="209">
        <f>C21</f>
        <v>0</v>
      </c>
      <c r="E20" s="187"/>
      <c r="F20" s="187"/>
      <c r="G20" s="211">
        <f>C23</f>
        <v>0</v>
      </c>
      <c r="H20" s="183"/>
      <c r="I20" s="183"/>
      <c r="J20" s="211">
        <f>C25</f>
        <v>0</v>
      </c>
      <c r="K20" s="183"/>
      <c r="L20" s="183"/>
      <c r="M20" s="211">
        <f>C27</f>
        <v>0</v>
      </c>
      <c r="N20" s="183"/>
      <c r="O20" s="183"/>
      <c r="P20" s="211">
        <f>C29</f>
        <v>0</v>
      </c>
      <c r="Q20" s="183"/>
      <c r="R20" s="183"/>
      <c r="S20" s="211">
        <f>C31</f>
        <v>0</v>
      </c>
      <c r="T20" s="183"/>
      <c r="U20" s="183"/>
      <c r="V20" s="211">
        <f>C33</f>
        <v>0</v>
      </c>
      <c r="W20" s="183"/>
      <c r="X20" s="183"/>
      <c r="Y20" s="23" t="s">
        <v>3</v>
      </c>
      <c r="Z20" s="27" t="s">
        <v>4</v>
      </c>
      <c r="AA20" s="28" t="s">
        <v>5</v>
      </c>
      <c r="AB20" s="23" t="s">
        <v>4</v>
      </c>
      <c r="AC20" s="23" t="s">
        <v>6</v>
      </c>
      <c r="AD20" s="23" t="s">
        <v>7</v>
      </c>
      <c r="AE20" s="23" t="s">
        <v>8</v>
      </c>
      <c r="AF20" s="23" t="s">
        <v>9</v>
      </c>
      <c r="AG20" s="23" t="s">
        <v>10</v>
      </c>
      <c r="AH20" s="23" t="s">
        <v>11</v>
      </c>
      <c r="AI20" s="4" t="s">
        <v>45</v>
      </c>
      <c r="AJ20" s="23" t="s">
        <v>13</v>
      </c>
      <c r="AK20" s="3"/>
      <c r="AL20" s="3"/>
      <c r="AM20" s="3"/>
      <c r="AN20" s="3"/>
      <c r="AO20" s="3"/>
      <c r="AP20" s="3"/>
    </row>
    <row r="21" spans="1:42" ht="16" customHeight="1">
      <c r="A21" s="16"/>
      <c r="B21" s="3"/>
      <c r="C21" s="217"/>
      <c r="D21" s="186" t="str">
        <f ca="1">IFERROR(__xludf.DUMMYFUNCTION("SPARKLINE({1,0})"),"")</f>
        <v/>
      </c>
      <c r="E21" s="187"/>
      <c r="F21" s="188"/>
      <c r="G21" s="182" t="str">
        <f>IF(OR(G22="",I22=""),"",IF(G22&gt;I22,"〇",IF(G22=I22,"△","⚫️")))</f>
        <v/>
      </c>
      <c r="H21" s="183"/>
      <c r="I21" s="184"/>
      <c r="J21" s="182" t="str">
        <f>IF(OR(J22="",L22=""),"",IF(J22&gt;L22,"〇",IF(J22=L22,"△","⚫️")))</f>
        <v/>
      </c>
      <c r="K21" s="183"/>
      <c r="L21" s="184"/>
      <c r="M21" s="182" t="str">
        <f>IF(OR(M22="",O22=""),"",IF(M22&gt;O22,"〇",IF(M22=O22,"△","⚫️")))</f>
        <v/>
      </c>
      <c r="N21" s="183"/>
      <c r="O21" s="184"/>
      <c r="P21" s="182" t="str">
        <f>IF(OR(P22="",R22=""),"",IF(P22&gt;R22,"〇",IF(P22=R22,"△","⚫️")))</f>
        <v/>
      </c>
      <c r="Q21" s="183"/>
      <c r="R21" s="184"/>
      <c r="S21" s="182" t="str">
        <f>IF(OR(S22="",U22=""),"",IF(S22&gt;U22,"〇",IF(S22=U22,"△","⚫️")))</f>
        <v/>
      </c>
      <c r="T21" s="183"/>
      <c r="U21" s="184"/>
      <c r="V21" s="182" t="str">
        <f>IF(OR(V22="",X22=""),"",IF(V22&gt;X22,"〇",IF(V22=X22,"△","●")))</f>
        <v/>
      </c>
      <c r="W21" s="183"/>
      <c r="X21" s="184"/>
      <c r="Y21" s="198">
        <f>AB21*3+AC21*2+AD21*1+AE21*0+AF21</f>
        <v>0</v>
      </c>
      <c r="Z21" s="199">
        <f ca="1">COUNTIF(D21:X21,"〇")</f>
        <v>0</v>
      </c>
      <c r="AA21" s="201">
        <f ca="1">COUNTIF(D21:X21,"⚫️")</f>
        <v>0</v>
      </c>
      <c r="AB21" s="195"/>
      <c r="AC21" s="196"/>
      <c r="AD21" s="195"/>
      <c r="AE21" s="214"/>
      <c r="AF21" s="214"/>
      <c r="AG21" s="196">
        <f>J22+G22+M22+P22+S22+V22+D22</f>
        <v>0</v>
      </c>
      <c r="AH21" s="196">
        <f>SUM(I22+L22+O22+R22+U22+X22+F22)</f>
        <v>0</v>
      </c>
      <c r="AI21" s="197" t="e">
        <f>AG21/AH21</f>
        <v>#DIV/0!</v>
      </c>
      <c r="AJ21" s="193"/>
      <c r="AK21" s="3"/>
      <c r="AL21" s="3"/>
      <c r="AM21" s="3"/>
      <c r="AN21" s="3"/>
      <c r="AO21" s="3"/>
      <c r="AP21" s="3"/>
    </row>
    <row r="22" spans="1:42" ht="17" thickBot="1">
      <c r="A22" s="16"/>
      <c r="B22" s="3"/>
      <c r="C22" s="189"/>
      <c r="D22" s="189"/>
      <c r="E22" s="190"/>
      <c r="F22" s="191"/>
      <c r="G22" s="8"/>
      <c r="H22" s="9" t="s">
        <v>15</v>
      </c>
      <c r="I22" s="10"/>
      <c r="J22" s="11"/>
      <c r="K22" s="9" t="s">
        <v>15</v>
      </c>
      <c r="L22" s="10"/>
      <c r="M22" s="11"/>
      <c r="N22" s="9" t="s">
        <v>15</v>
      </c>
      <c r="O22" s="10"/>
      <c r="P22" s="11"/>
      <c r="Q22" s="9" t="s">
        <v>15</v>
      </c>
      <c r="R22" s="10"/>
      <c r="S22" s="11"/>
      <c r="T22" s="9" t="s">
        <v>15</v>
      </c>
      <c r="U22" s="10"/>
      <c r="V22" s="11"/>
      <c r="W22" s="9" t="s">
        <v>15</v>
      </c>
      <c r="X22" s="10"/>
      <c r="Y22" s="190"/>
      <c r="Z22" s="200"/>
      <c r="AA22" s="202"/>
      <c r="AB22" s="191"/>
      <c r="AC22" s="194"/>
      <c r="AD22" s="191"/>
      <c r="AE22" s="215"/>
      <c r="AF22" s="215"/>
      <c r="AG22" s="216"/>
      <c r="AH22" s="216"/>
      <c r="AI22" s="212"/>
      <c r="AJ22" s="213"/>
      <c r="AK22" s="3"/>
      <c r="AL22" s="3"/>
      <c r="AM22" s="3"/>
      <c r="AN22" s="12"/>
      <c r="AO22" s="26"/>
      <c r="AP22" s="12"/>
    </row>
    <row r="23" spans="1:42" ht="16" customHeight="1">
      <c r="A23" s="16"/>
      <c r="B23" s="3"/>
      <c r="C23" s="169"/>
      <c r="D23" s="192" t="str">
        <f>IF(OR(D24="",F24=""),"",IF(D24&gt;F24,"〇",IF(D24=F24,"△","⚫️")))</f>
        <v/>
      </c>
      <c r="E23" s="190"/>
      <c r="F23" s="191"/>
      <c r="G23" s="186" t="str">
        <f ca="1">IFERROR(__xludf.DUMMYFUNCTION("SPARKLINE({1,0})"),"")</f>
        <v/>
      </c>
      <c r="H23" s="187"/>
      <c r="I23" s="188"/>
      <c r="J23" s="182" t="str">
        <f>IF(OR(J24="",L24=""),"",IF(J24&gt;L24,"〇",IF(J24=L24,"△","⚫️")))</f>
        <v/>
      </c>
      <c r="K23" s="183"/>
      <c r="L23" s="184"/>
      <c r="M23" s="182" t="str">
        <f>IF(OR(M24="",O24=""),"",IF(M24&gt;O24,"〇",IF(M24=O24,"△","⚫️")))</f>
        <v/>
      </c>
      <c r="N23" s="183"/>
      <c r="O23" s="184"/>
      <c r="P23" s="182" t="str">
        <f>IF(OR(P24="",R24=""),"",IF(P24&gt;R24,"〇",IF(P24=R24,"△","⚫️")))</f>
        <v/>
      </c>
      <c r="Q23" s="183"/>
      <c r="R23" s="184"/>
      <c r="S23" s="182" t="str">
        <f>IF(OR(S24="",U24=""),"",IF(S24&gt;U24,"〇",IF(S24=U24,"△","⚫️")))</f>
        <v/>
      </c>
      <c r="T23" s="183"/>
      <c r="U23" s="184"/>
      <c r="V23" s="182" t="str">
        <f>IF(OR(V24="",X24=""),"",IF(V24&gt;X24,"〇",IF(V24=X24,"△","⚫️")))</f>
        <v/>
      </c>
      <c r="W23" s="183"/>
      <c r="X23" s="184"/>
      <c r="Y23" s="198">
        <f>AB23*3+AC23*2+AD23*1+AE23*0+AF23</f>
        <v>0</v>
      </c>
      <c r="Z23" s="199">
        <f ca="1">COUNTIF(D23:X23,"〇")</f>
        <v>0</v>
      </c>
      <c r="AA23" s="201">
        <f ca="1">COUNTIF(D23:X23,"⚫️")</f>
        <v>0</v>
      </c>
      <c r="AB23" s="195"/>
      <c r="AC23" s="196"/>
      <c r="AD23" s="195"/>
      <c r="AE23" s="214"/>
      <c r="AF23" s="214"/>
      <c r="AG23" s="196">
        <f>J24+G24+M24+P24+S24+V24+D24</f>
        <v>0</v>
      </c>
      <c r="AH23" s="196">
        <f>SUM(I24+L24+O24+R24+U24+X24+F24)</f>
        <v>0</v>
      </c>
      <c r="AI23" s="197" t="e">
        <f>AG23/AH23</f>
        <v>#DIV/0!</v>
      </c>
      <c r="AJ23" s="193"/>
      <c r="AK23" s="3"/>
      <c r="AL23" s="3"/>
      <c r="AM23" s="3"/>
      <c r="AN23" s="12"/>
      <c r="AO23" s="26"/>
      <c r="AP23" s="12"/>
    </row>
    <row r="24" spans="1:42" ht="17" thickBot="1">
      <c r="A24" s="16"/>
      <c r="B24" s="3"/>
      <c r="C24" s="194"/>
      <c r="D24" s="11"/>
      <c r="E24" s="9" t="s">
        <v>15</v>
      </c>
      <c r="F24" s="10"/>
      <c r="G24" s="189"/>
      <c r="H24" s="190"/>
      <c r="I24" s="191"/>
      <c r="J24" s="11"/>
      <c r="K24" s="9" t="s">
        <v>15</v>
      </c>
      <c r="L24" s="10"/>
      <c r="M24" s="11"/>
      <c r="N24" s="9" t="s">
        <v>15</v>
      </c>
      <c r="O24" s="10"/>
      <c r="P24" s="11"/>
      <c r="Q24" s="9" t="s">
        <v>15</v>
      </c>
      <c r="R24" s="10"/>
      <c r="S24" s="11"/>
      <c r="T24" s="9" t="s">
        <v>15</v>
      </c>
      <c r="U24" s="10"/>
      <c r="V24" s="11"/>
      <c r="W24" s="9" t="s">
        <v>15</v>
      </c>
      <c r="X24" s="10"/>
      <c r="Y24" s="190"/>
      <c r="Z24" s="200"/>
      <c r="AA24" s="202"/>
      <c r="AB24" s="191"/>
      <c r="AC24" s="194"/>
      <c r="AD24" s="191"/>
      <c r="AE24" s="215"/>
      <c r="AF24" s="215"/>
      <c r="AG24" s="216"/>
      <c r="AH24" s="216"/>
      <c r="AI24" s="212"/>
      <c r="AJ24" s="213"/>
      <c r="AK24" s="3"/>
      <c r="AL24" s="3"/>
      <c r="AM24" s="3"/>
      <c r="AN24" s="12"/>
      <c r="AO24" s="26"/>
      <c r="AP24" s="12"/>
    </row>
    <row r="25" spans="1:42" ht="16" customHeight="1">
      <c r="A25" s="16"/>
      <c r="B25" s="3"/>
      <c r="C25" s="169"/>
      <c r="D25" s="185" t="str">
        <f>IF(OR(D26="",F26=""),"",IF(D26&gt;F26,"〇",IF(D26=F26,"△","⚫️")))</f>
        <v/>
      </c>
      <c r="E25" s="183"/>
      <c r="F25" s="184"/>
      <c r="G25" s="182" t="str">
        <f>IF(OR(G26="",I26=""),"",IF(G26&gt;I26,"〇",IF(G26=I26,"△","⚫️")))</f>
        <v/>
      </c>
      <c r="H25" s="183"/>
      <c r="I25" s="184"/>
      <c r="J25" s="186" t="str">
        <f ca="1">IFERROR(__xludf.DUMMYFUNCTION("SPARKLINE({1,0})"),"")</f>
        <v/>
      </c>
      <c r="K25" s="187"/>
      <c r="L25" s="188"/>
      <c r="M25" s="182" t="str">
        <f>IF(OR(M26="",O26=""),"",IF(M26&gt;O26,"〇",IF(M26=O26,"△","⚫️")))</f>
        <v/>
      </c>
      <c r="N25" s="183"/>
      <c r="O25" s="184"/>
      <c r="P25" s="182" t="str">
        <f>IF(OR(P26="",R26=""),"",IF(P26&gt;R26,"〇",IF(P26=R26,"△","⚫️")))</f>
        <v/>
      </c>
      <c r="Q25" s="183"/>
      <c r="R25" s="184"/>
      <c r="S25" s="182" t="str">
        <f>IF(OR(S26="",U26=""),"",IF(S26&gt;U26,"〇",IF(S26=U26,"△","⚫️")))</f>
        <v/>
      </c>
      <c r="T25" s="183"/>
      <c r="U25" s="184"/>
      <c r="V25" s="182" t="str">
        <f>IF(OR(V26="",X26=""),"",IF(V26&gt;X26,"〇",IF(V26=X26,"△","⚫️")))</f>
        <v/>
      </c>
      <c r="W25" s="183"/>
      <c r="X25" s="184"/>
      <c r="Y25" s="198">
        <f>AB25*3+AC25*2+AD25*1+AE25*0+AF25</f>
        <v>0</v>
      </c>
      <c r="Z25" s="199">
        <f ca="1">COUNTIF(D25:X25,"〇")</f>
        <v>0</v>
      </c>
      <c r="AA25" s="201">
        <f ca="1">COUNTIF(D25:X25,"⚫️")</f>
        <v>0</v>
      </c>
      <c r="AB25" s="195"/>
      <c r="AC25" s="196"/>
      <c r="AD25" s="195"/>
      <c r="AE25" s="214"/>
      <c r="AF25" s="214"/>
      <c r="AG25" s="196">
        <f>J26+G26+M26+P26+S26+V26+D26</f>
        <v>0</v>
      </c>
      <c r="AH25" s="196">
        <f>SUM(I26+L26+O26+R26+U26+X26+F26)</f>
        <v>0</v>
      </c>
      <c r="AI25" s="197" t="e">
        <f>AG25/AH25</f>
        <v>#DIV/0!</v>
      </c>
      <c r="AJ25" s="193"/>
      <c r="AK25" s="3"/>
      <c r="AL25" s="3"/>
      <c r="AM25" s="3"/>
      <c r="AN25" s="12"/>
      <c r="AO25" s="26"/>
      <c r="AP25" s="12"/>
    </row>
    <row r="26" spans="1:42" ht="17" thickBot="1">
      <c r="A26" s="16"/>
      <c r="B26" s="3"/>
      <c r="C26" s="194"/>
      <c r="D26" s="11"/>
      <c r="E26" s="9" t="s">
        <v>15</v>
      </c>
      <c r="F26" s="10"/>
      <c r="G26" s="11"/>
      <c r="H26" s="9" t="s">
        <v>15</v>
      </c>
      <c r="I26" s="10"/>
      <c r="J26" s="189"/>
      <c r="K26" s="190"/>
      <c r="L26" s="191"/>
      <c r="M26" s="11"/>
      <c r="N26" s="9" t="s">
        <v>15</v>
      </c>
      <c r="O26" s="10"/>
      <c r="P26" s="11"/>
      <c r="Q26" s="9" t="s">
        <v>15</v>
      </c>
      <c r="R26" s="10"/>
      <c r="S26" s="11"/>
      <c r="T26" s="9" t="s">
        <v>15</v>
      </c>
      <c r="U26" s="10"/>
      <c r="V26" s="11"/>
      <c r="W26" s="9" t="s">
        <v>15</v>
      </c>
      <c r="X26" s="10"/>
      <c r="Y26" s="190"/>
      <c r="Z26" s="200"/>
      <c r="AA26" s="202"/>
      <c r="AB26" s="191"/>
      <c r="AC26" s="194"/>
      <c r="AD26" s="191"/>
      <c r="AE26" s="215"/>
      <c r="AF26" s="215"/>
      <c r="AG26" s="216"/>
      <c r="AH26" s="216"/>
      <c r="AI26" s="212"/>
      <c r="AJ26" s="213"/>
      <c r="AK26" s="3"/>
      <c r="AL26" s="3"/>
      <c r="AM26" s="3"/>
      <c r="AN26" s="12"/>
      <c r="AO26" s="26"/>
      <c r="AP26" s="12"/>
    </row>
    <row r="27" spans="1:42" ht="16" customHeight="1">
      <c r="A27" s="16"/>
      <c r="B27" s="3"/>
      <c r="C27" s="169"/>
      <c r="D27" s="185" t="str">
        <f>IF(OR(D28="",F28=""),"",IF(D28&gt;F28,"〇",IF(D28=F28,"△","⚫️")))</f>
        <v/>
      </c>
      <c r="E27" s="183"/>
      <c r="F27" s="184"/>
      <c r="G27" s="182" t="str">
        <f>IF(OR(G28="",I28=""),"",IF(G28&gt;I28,"〇",IF(G28=I28,"△","⚫️")))</f>
        <v/>
      </c>
      <c r="H27" s="183"/>
      <c r="I27" s="184"/>
      <c r="J27" s="182" t="str">
        <f>IF(OR(J28="",L28=""),"",IF(J28&gt;L28,"〇",IF(J28=L28,"△","⚫️")))</f>
        <v/>
      </c>
      <c r="K27" s="183"/>
      <c r="L27" s="184"/>
      <c r="M27" s="186" t="str">
        <f ca="1">IFERROR(__xludf.DUMMYFUNCTION("SPARKLINE({1,0})"),"")</f>
        <v/>
      </c>
      <c r="N27" s="187"/>
      <c r="O27" s="188"/>
      <c r="P27" s="182" t="str">
        <f>IF(OR(P28="",R28=""),"",IF(P28&gt;R28,"〇",IF(P28=R28,"△","⚫️")))</f>
        <v/>
      </c>
      <c r="Q27" s="183"/>
      <c r="R27" s="184"/>
      <c r="S27" s="182" t="str">
        <f>IF(OR(S28="",U28=""),"",IF(S28&gt;U28,"〇",IF(S28=U28,"△","⚫️")))</f>
        <v/>
      </c>
      <c r="T27" s="183"/>
      <c r="U27" s="184"/>
      <c r="V27" s="182" t="str">
        <f>IF(OR(V28="",X28=""),"",IF(V28&gt;X28,"〇",IF(V28=X28,"△","⚫️")))</f>
        <v/>
      </c>
      <c r="W27" s="183"/>
      <c r="X27" s="184"/>
      <c r="Y27" s="198">
        <f>AB27*3+AC27*2+AD27*1+AE27*0+AF27</f>
        <v>0</v>
      </c>
      <c r="Z27" s="199">
        <f ca="1">COUNTIF(D27:X27,"〇")</f>
        <v>0</v>
      </c>
      <c r="AA27" s="201">
        <f ca="1">COUNTIF(D27:X27,"⚫️")</f>
        <v>0</v>
      </c>
      <c r="AB27" s="195"/>
      <c r="AC27" s="196"/>
      <c r="AD27" s="195"/>
      <c r="AE27" s="214"/>
      <c r="AF27" s="214"/>
      <c r="AG27" s="196">
        <f>J28+G28+M28+P28+S28+V28+D28</f>
        <v>0</v>
      </c>
      <c r="AH27" s="196">
        <f>SUM(I28+L28+O28+R28+U28+X28+F28)</f>
        <v>0</v>
      </c>
      <c r="AI27" s="197" t="e">
        <f>AG27/AH27</f>
        <v>#DIV/0!</v>
      </c>
      <c r="AJ27" s="193"/>
      <c r="AK27" s="3"/>
      <c r="AL27" s="3"/>
      <c r="AM27" s="3"/>
      <c r="AN27" s="3"/>
      <c r="AO27" s="3"/>
      <c r="AP27" s="3"/>
    </row>
    <row r="28" spans="1:42" ht="15.75" customHeight="1" thickBot="1">
      <c r="A28" s="3"/>
      <c r="B28" s="3"/>
      <c r="C28" s="194"/>
      <c r="D28" s="11"/>
      <c r="E28" s="9" t="s">
        <v>15</v>
      </c>
      <c r="F28" s="10"/>
      <c r="G28" s="11"/>
      <c r="H28" s="9" t="s">
        <v>15</v>
      </c>
      <c r="I28" s="10"/>
      <c r="J28" s="11"/>
      <c r="K28" s="9" t="s">
        <v>15</v>
      </c>
      <c r="L28" s="10"/>
      <c r="M28" s="189"/>
      <c r="N28" s="190"/>
      <c r="O28" s="191"/>
      <c r="P28" s="11"/>
      <c r="Q28" s="9" t="s">
        <v>15</v>
      </c>
      <c r="R28" s="10"/>
      <c r="S28" s="11"/>
      <c r="T28" s="9" t="s">
        <v>15</v>
      </c>
      <c r="U28" s="10"/>
      <c r="V28" s="11"/>
      <c r="W28" s="9" t="s">
        <v>15</v>
      </c>
      <c r="X28" s="10"/>
      <c r="Y28" s="190"/>
      <c r="Z28" s="200"/>
      <c r="AA28" s="202"/>
      <c r="AB28" s="191"/>
      <c r="AC28" s="194"/>
      <c r="AD28" s="191"/>
      <c r="AE28" s="215"/>
      <c r="AF28" s="215"/>
      <c r="AG28" s="216"/>
      <c r="AH28" s="216"/>
      <c r="AI28" s="212"/>
      <c r="AJ28" s="213"/>
      <c r="AK28" s="3"/>
      <c r="AL28" s="3"/>
      <c r="AM28" s="3"/>
      <c r="AN28" s="3"/>
      <c r="AO28" s="3"/>
      <c r="AP28" s="3"/>
    </row>
    <row r="29" spans="1:42" ht="15.75" customHeight="1">
      <c r="A29" s="3"/>
      <c r="B29" s="3"/>
      <c r="C29" s="169"/>
      <c r="D29" s="185" t="str">
        <f>IF(OR(D30="",F30=""),"",IF(D30&gt;F30,"〇",IF(D30=F30,"△","⚫️")))</f>
        <v/>
      </c>
      <c r="E29" s="183"/>
      <c r="F29" s="184"/>
      <c r="G29" s="182" t="str">
        <f>IF(OR(G30="",I30=""),"",IF(G30&gt;I30,"〇",IF(G30=I30,"△","⚫️")))</f>
        <v/>
      </c>
      <c r="H29" s="183"/>
      <c r="I29" s="184"/>
      <c r="J29" s="182" t="str">
        <f>IF(OR(J30="",L30=""),"",IF(J30&gt;L30,"〇",IF(J30=L30,"△","⚫️")))</f>
        <v/>
      </c>
      <c r="K29" s="183"/>
      <c r="L29" s="184"/>
      <c r="M29" s="182" t="str">
        <f>IF(OR(M30="",O30=""),"",IF(M30&gt;O30,"〇",IF(M30=O30,"△","⚫️")))</f>
        <v/>
      </c>
      <c r="N29" s="183"/>
      <c r="O29" s="184"/>
      <c r="P29" s="186" t="str">
        <f ca="1">IFERROR(__xludf.DUMMYFUNCTION("SPARKLINE({1,0})"),"")</f>
        <v/>
      </c>
      <c r="Q29" s="187"/>
      <c r="R29" s="188"/>
      <c r="S29" s="182" t="str">
        <f>IF(OR(S30="",U30=""),"",IF(S30&gt;U30,"〇",IF(S30=U30,"△","⚫️")))</f>
        <v/>
      </c>
      <c r="T29" s="183"/>
      <c r="U29" s="184"/>
      <c r="V29" s="182" t="str">
        <f>IF(OR(V30="",X30=""),"",IF(V30&gt;X30,"〇",IF(V30=X30,"△","⚫️")))</f>
        <v/>
      </c>
      <c r="W29" s="183"/>
      <c r="X29" s="184"/>
      <c r="Y29" s="198">
        <f>AB29*3+AC29*2+AD29*1+AE29*0+AF29</f>
        <v>0</v>
      </c>
      <c r="Z29" s="199">
        <f ca="1">COUNTIF(D29:X29,"〇")</f>
        <v>0</v>
      </c>
      <c r="AA29" s="201">
        <f ca="1">COUNTIF(D29:X29,"⚫️")</f>
        <v>0</v>
      </c>
      <c r="AB29" s="195"/>
      <c r="AC29" s="196"/>
      <c r="AD29" s="195"/>
      <c r="AE29" s="214"/>
      <c r="AF29" s="214"/>
      <c r="AG29" s="196">
        <f>J30+G30+M30+P30+S30+V30+D30</f>
        <v>0</v>
      </c>
      <c r="AH29" s="196">
        <f>SUM(I30+L30+O30+R30+U30+X30+F30)</f>
        <v>0</v>
      </c>
      <c r="AI29" s="197" t="e">
        <f>AG29/AH29</f>
        <v>#DIV/0!</v>
      </c>
      <c r="AJ29" s="193"/>
      <c r="AK29" s="3"/>
      <c r="AL29" s="3"/>
      <c r="AM29" s="3"/>
      <c r="AN29" s="3"/>
      <c r="AO29" s="3"/>
      <c r="AP29" s="3"/>
    </row>
    <row r="30" spans="1:42" ht="15.75" customHeight="1" thickBot="1">
      <c r="A30" s="3"/>
      <c r="B30" s="3"/>
      <c r="C30" s="194"/>
      <c r="D30" s="11"/>
      <c r="E30" s="9" t="s">
        <v>15</v>
      </c>
      <c r="F30" s="10"/>
      <c r="G30" s="11"/>
      <c r="H30" s="9" t="s">
        <v>15</v>
      </c>
      <c r="I30" s="10"/>
      <c r="J30" s="11"/>
      <c r="K30" s="9" t="s">
        <v>15</v>
      </c>
      <c r="L30" s="10"/>
      <c r="M30" s="11"/>
      <c r="N30" s="9" t="s">
        <v>15</v>
      </c>
      <c r="O30" s="10"/>
      <c r="P30" s="189"/>
      <c r="Q30" s="190"/>
      <c r="R30" s="191"/>
      <c r="S30" s="11"/>
      <c r="T30" s="9" t="s">
        <v>15</v>
      </c>
      <c r="U30" s="10"/>
      <c r="V30" s="11"/>
      <c r="W30" s="9" t="s">
        <v>15</v>
      </c>
      <c r="X30" s="10"/>
      <c r="Y30" s="190"/>
      <c r="Z30" s="200"/>
      <c r="AA30" s="202"/>
      <c r="AB30" s="191"/>
      <c r="AC30" s="194"/>
      <c r="AD30" s="191"/>
      <c r="AE30" s="215"/>
      <c r="AF30" s="215"/>
      <c r="AG30" s="216"/>
      <c r="AH30" s="216"/>
      <c r="AI30" s="212"/>
      <c r="AJ30" s="213"/>
      <c r="AK30" s="3"/>
      <c r="AL30" s="3"/>
      <c r="AM30" s="3"/>
      <c r="AN30" s="3"/>
      <c r="AO30" s="3"/>
      <c r="AP30" s="3"/>
    </row>
    <row r="31" spans="1:42" ht="15.75" customHeight="1">
      <c r="A31" s="3"/>
      <c r="B31" s="3"/>
      <c r="C31" s="169"/>
      <c r="D31" s="185" t="str">
        <f>IF(OR(D32="",F32=""),"",IF(D32&gt;F32,"〇",IF(D32=F32,"△","⚫️")))</f>
        <v/>
      </c>
      <c r="E31" s="183"/>
      <c r="F31" s="184"/>
      <c r="G31" s="182" t="str">
        <f>IF(OR(G32="",I32=""),"",IF(G32&gt;I32,"〇",IF(G32=I32,"△","⚫️")))</f>
        <v/>
      </c>
      <c r="H31" s="183"/>
      <c r="I31" s="184"/>
      <c r="J31" s="182" t="str">
        <f>IF(OR(J32="",L32=""),"",IF(J32&gt;L32,"〇",IF(J32=L32,"△","⚫️")))</f>
        <v/>
      </c>
      <c r="K31" s="183"/>
      <c r="L31" s="184"/>
      <c r="M31" s="182" t="str">
        <f>IF(OR(M32="",O32=""),"",IF(M32&gt;O32,"〇",IF(M32=O32,"△","⚫️")))</f>
        <v/>
      </c>
      <c r="N31" s="183"/>
      <c r="O31" s="184"/>
      <c r="P31" s="182" t="str">
        <f>IF(OR(P32="",R32=""),"",IF(P32&gt;R32,"〇",IF(P32=R32,"△","⚫️")))</f>
        <v/>
      </c>
      <c r="Q31" s="183"/>
      <c r="R31" s="184"/>
      <c r="S31" s="186" t="str">
        <f ca="1">IFERROR(__xludf.DUMMYFUNCTION("SPARKLINE({1,0})"),"")</f>
        <v/>
      </c>
      <c r="T31" s="187"/>
      <c r="U31" s="188"/>
      <c r="V31" s="182" t="str">
        <f>IF(OR(V32="",X32=""),"",IF(V32&gt;X32,"〇",IF(V32=X32,"△","⚫️")))</f>
        <v/>
      </c>
      <c r="W31" s="183"/>
      <c r="X31" s="184"/>
      <c r="Y31" s="198">
        <f>AB31*3+AC31*2+AD31*1+AE31*0+AF31</f>
        <v>0</v>
      </c>
      <c r="Z31" s="199">
        <f ca="1">COUNTIF(D31:X31,"〇")</f>
        <v>0</v>
      </c>
      <c r="AA31" s="201">
        <f ca="1">COUNTIF(D31:X31,"⚫️")</f>
        <v>0</v>
      </c>
      <c r="AB31" s="195"/>
      <c r="AC31" s="196"/>
      <c r="AD31" s="195"/>
      <c r="AE31" s="214"/>
      <c r="AF31" s="214"/>
      <c r="AG31" s="196">
        <f>J32+G32+M32+P32+S32+V32+D32</f>
        <v>0</v>
      </c>
      <c r="AH31" s="196">
        <f>SUM(I32+L32+O32+R32+U32+X32+F32)</f>
        <v>0</v>
      </c>
      <c r="AI31" s="197" t="e">
        <f>AG31/AH31</f>
        <v>#DIV/0!</v>
      </c>
      <c r="AJ31" s="193"/>
      <c r="AK31" s="3"/>
      <c r="AL31" s="3"/>
      <c r="AM31" s="3"/>
      <c r="AN31" s="3"/>
      <c r="AO31" s="3"/>
      <c r="AP31" s="3"/>
    </row>
    <row r="32" spans="1:42" ht="15.75" customHeight="1" thickBot="1">
      <c r="A32" s="3"/>
      <c r="B32" s="3"/>
      <c r="C32" s="194"/>
      <c r="D32" s="11"/>
      <c r="E32" s="9" t="s">
        <v>15</v>
      </c>
      <c r="F32" s="10"/>
      <c r="G32" s="11"/>
      <c r="H32" s="9" t="s">
        <v>15</v>
      </c>
      <c r="I32" s="10"/>
      <c r="J32" s="11"/>
      <c r="K32" s="9" t="s">
        <v>15</v>
      </c>
      <c r="L32" s="10"/>
      <c r="M32" s="11"/>
      <c r="N32" s="9" t="s">
        <v>15</v>
      </c>
      <c r="O32" s="10"/>
      <c r="P32" s="11"/>
      <c r="Q32" s="9" t="s">
        <v>15</v>
      </c>
      <c r="R32" s="10"/>
      <c r="S32" s="189"/>
      <c r="T32" s="190"/>
      <c r="U32" s="191"/>
      <c r="V32" s="11"/>
      <c r="W32" s="9" t="s">
        <v>15</v>
      </c>
      <c r="X32" s="10"/>
      <c r="Y32" s="190"/>
      <c r="Z32" s="200"/>
      <c r="AA32" s="202"/>
      <c r="AB32" s="191"/>
      <c r="AC32" s="194"/>
      <c r="AD32" s="191"/>
      <c r="AE32" s="215"/>
      <c r="AF32" s="215"/>
      <c r="AG32" s="216"/>
      <c r="AH32" s="216"/>
      <c r="AI32" s="212"/>
      <c r="AJ32" s="213"/>
      <c r="AK32" s="3"/>
      <c r="AL32" s="3"/>
      <c r="AM32" s="3"/>
      <c r="AN32" s="3"/>
      <c r="AO32" s="3"/>
      <c r="AP32" s="3"/>
    </row>
    <row r="33" spans="1:42" ht="15.75" customHeight="1">
      <c r="A33" s="3"/>
      <c r="B33" s="3"/>
      <c r="C33" s="169"/>
      <c r="D33" s="185" t="str">
        <f>IF(OR(D34="",F34=""),"",IF(D34&gt;F34,"〇",IF(D34=F34,"△","⚫️")))</f>
        <v/>
      </c>
      <c r="E33" s="183"/>
      <c r="F33" s="184"/>
      <c r="G33" s="182" t="str">
        <f>IF(OR(G34="",I34=""),"",IF(G34&gt;I34,"〇",IF(G34=I34,"△","⚫️")))</f>
        <v/>
      </c>
      <c r="H33" s="183"/>
      <c r="I33" s="184"/>
      <c r="J33" s="182" t="str">
        <f>IF(OR(J34="",L34=""),"",IF(J34&gt;L34,"〇",IF(J34=L34,"△","⚫️")))</f>
        <v/>
      </c>
      <c r="K33" s="183"/>
      <c r="L33" s="184"/>
      <c r="M33" s="182" t="str">
        <f>IF(OR(M34="",O34=""),"",IF(M34&gt;O34,"〇",IF(M34=O34,"△","⚫️")))</f>
        <v/>
      </c>
      <c r="N33" s="183"/>
      <c r="O33" s="184"/>
      <c r="P33" s="182" t="str">
        <f>IF(OR(P34="",R34=""),"",IF(P34&gt;R34,"〇",IF(P34=R34,"△","⚫️")))</f>
        <v/>
      </c>
      <c r="Q33" s="183"/>
      <c r="R33" s="184"/>
      <c r="S33" s="182" t="str">
        <f>IF(OR(S34="",U34=""),"",IF(S34&gt;U34,"〇",IF(S34=U34,"△","⚫️")))</f>
        <v/>
      </c>
      <c r="T33" s="183"/>
      <c r="U33" s="184"/>
      <c r="V33" s="186" t="str">
        <f ca="1">IFERROR(__xludf.DUMMYFUNCTION("SPARKLINE({1,0})"),"")</f>
        <v/>
      </c>
      <c r="W33" s="187"/>
      <c r="X33" s="188"/>
      <c r="Y33" s="198">
        <f>AB33*3+AC33*2+AD33*1+AE33*0+AF33</f>
        <v>0</v>
      </c>
      <c r="Z33" s="199">
        <f ca="1">COUNTIF(D33:X33,"〇")</f>
        <v>0</v>
      </c>
      <c r="AA33" s="201">
        <f ca="1">COUNTIF(D33:X33,"⚫️")</f>
        <v>0</v>
      </c>
      <c r="AB33" s="195"/>
      <c r="AC33" s="196"/>
      <c r="AD33" s="195"/>
      <c r="AE33" s="214"/>
      <c r="AF33" s="214"/>
      <c r="AG33" s="196">
        <f>J34+G34+M34+P34+S34+V34+D34</f>
        <v>0</v>
      </c>
      <c r="AH33" s="196">
        <f>SUM(I34+L34+O34+R34+U34+X34+F34)</f>
        <v>0</v>
      </c>
      <c r="AI33" s="197" t="e">
        <f>AG33/AH33</f>
        <v>#DIV/0!</v>
      </c>
      <c r="AJ33" s="193"/>
      <c r="AK33" s="34"/>
      <c r="AM33" s="3"/>
      <c r="AN33" s="3"/>
      <c r="AO33" s="3"/>
      <c r="AP33" s="3"/>
    </row>
    <row r="34" spans="1:42" ht="15.75" customHeight="1" thickBot="1">
      <c r="A34" s="3"/>
      <c r="B34" s="3"/>
      <c r="C34" s="194"/>
      <c r="D34" s="11"/>
      <c r="E34" s="9" t="s">
        <v>15</v>
      </c>
      <c r="F34" s="10"/>
      <c r="G34" s="11"/>
      <c r="H34" s="9" t="s">
        <v>15</v>
      </c>
      <c r="I34" s="10"/>
      <c r="J34" s="11"/>
      <c r="K34" s="9" t="s">
        <v>15</v>
      </c>
      <c r="L34" s="10"/>
      <c r="M34" s="11"/>
      <c r="N34" s="9" t="s">
        <v>15</v>
      </c>
      <c r="O34" s="10"/>
      <c r="P34" s="11"/>
      <c r="Q34" s="9" t="s">
        <v>15</v>
      </c>
      <c r="R34" s="10"/>
      <c r="S34" s="11"/>
      <c r="T34" s="9" t="s">
        <v>15</v>
      </c>
      <c r="U34" s="10"/>
      <c r="V34" s="189"/>
      <c r="W34" s="190"/>
      <c r="X34" s="191"/>
      <c r="Y34" s="190"/>
      <c r="Z34" s="200"/>
      <c r="AA34" s="202"/>
      <c r="AB34" s="191"/>
      <c r="AC34" s="194"/>
      <c r="AD34" s="191"/>
      <c r="AE34" s="215"/>
      <c r="AF34" s="215"/>
      <c r="AG34" s="216"/>
      <c r="AH34" s="216"/>
      <c r="AI34" s="212"/>
      <c r="AJ34" s="213"/>
      <c r="AK34" s="3"/>
      <c r="AL34" s="3"/>
      <c r="AM34" s="3"/>
      <c r="AN34" s="3"/>
      <c r="AO34" s="3"/>
      <c r="AP34" s="3"/>
    </row>
    <row r="35" spans="1:4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5.75" customHeight="1" thickBot="1">
      <c r="B36" s="1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M36" s="3"/>
      <c r="AN36" s="3"/>
      <c r="AO36" s="3"/>
      <c r="AP36" s="3"/>
    </row>
    <row r="37" spans="1:42" ht="15.75" customHeight="1" thickBot="1">
      <c r="A37" s="3"/>
      <c r="B37" s="3"/>
      <c r="C37" s="4" t="s">
        <v>2</v>
      </c>
      <c r="D37" s="209">
        <f>C38</f>
        <v>0</v>
      </c>
      <c r="E37" s="187"/>
      <c r="F37" s="187"/>
      <c r="G37" s="210">
        <f>C40</f>
        <v>0</v>
      </c>
      <c r="H37" s="183"/>
      <c r="I37" s="183"/>
      <c r="J37" s="211">
        <f>C42</f>
        <v>0</v>
      </c>
      <c r="K37" s="183"/>
      <c r="L37" s="183"/>
      <c r="M37" s="211">
        <f>C44</f>
        <v>0</v>
      </c>
      <c r="N37" s="183"/>
      <c r="O37" s="183"/>
      <c r="P37" s="210">
        <f>C46</f>
        <v>0</v>
      </c>
      <c r="Q37" s="183"/>
      <c r="R37" s="183"/>
      <c r="S37" s="210">
        <f>C48</f>
        <v>0</v>
      </c>
      <c r="T37" s="183"/>
      <c r="U37" s="183"/>
      <c r="V37" s="211">
        <f>C50</f>
        <v>0</v>
      </c>
      <c r="W37" s="183"/>
      <c r="X37" s="183"/>
      <c r="Y37" s="211">
        <f>C52</f>
        <v>0</v>
      </c>
      <c r="Z37" s="183"/>
      <c r="AA37" s="183"/>
      <c r="AB37" s="210">
        <f>C54</f>
        <v>0</v>
      </c>
      <c r="AC37" s="183"/>
      <c r="AD37" s="183"/>
      <c r="AE37" s="29" t="s">
        <v>3</v>
      </c>
      <c r="AF37" s="30" t="s">
        <v>4</v>
      </c>
      <c r="AG37" s="31" t="s">
        <v>5</v>
      </c>
      <c r="AH37" s="29" t="s">
        <v>4</v>
      </c>
      <c r="AI37" s="4" t="s">
        <v>6</v>
      </c>
      <c r="AJ37" s="29" t="s">
        <v>7</v>
      </c>
      <c r="AK37" s="29" t="s">
        <v>8</v>
      </c>
      <c r="AL37" s="29" t="s">
        <v>9</v>
      </c>
      <c r="AM37" s="29" t="s">
        <v>10</v>
      </c>
      <c r="AN37" s="29" t="s">
        <v>11</v>
      </c>
      <c r="AO37" s="4" t="s">
        <v>12</v>
      </c>
      <c r="AP37" s="29" t="s">
        <v>13</v>
      </c>
    </row>
    <row r="38" spans="1:42" ht="15.75" customHeight="1">
      <c r="A38" s="32"/>
      <c r="B38" s="3"/>
      <c r="C38" s="196"/>
      <c r="D38" s="186" t="str">
        <f ca="1">IFERROR(__xludf.DUMMYFUNCTION("SPARKLINE({1,0})"),"")</f>
        <v/>
      </c>
      <c r="E38" s="187"/>
      <c r="F38" s="188"/>
      <c r="G38" s="182" t="str">
        <f>IF(OR(G39="",I39=""),"",IF(G39&gt;I39,"〇",IF(G39=I39,"△","⚫️")))</f>
        <v/>
      </c>
      <c r="H38" s="183"/>
      <c r="I38" s="184"/>
      <c r="J38" s="182" t="str">
        <f>IF(OR(J39="",L39=""),"",IF(J39&gt;L39,"〇",IF(J39=L39,"△","⚫️")))</f>
        <v/>
      </c>
      <c r="K38" s="183"/>
      <c r="L38" s="184"/>
      <c r="M38" s="182" t="str">
        <f>IF(OR(M39="",O39=""),"",IF(M39&gt;O39,"〇",IF(M39=O39,"△","⚫️")))</f>
        <v/>
      </c>
      <c r="N38" s="183"/>
      <c r="O38" s="184"/>
      <c r="P38" s="182" t="str">
        <f>IF(OR(P39="",R39=""),"",IF(P39&gt;R39,"〇",IF(P39=R39,"△","⚫️")))</f>
        <v/>
      </c>
      <c r="Q38" s="183"/>
      <c r="R38" s="184"/>
      <c r="S38" s="182" t="str">
        <f>IF(OR(S39="",U39=""),"",IF(S39&gt;U39,"〇",IF(S39=U39,"△","⚫️")))</f>
        <v/>
      </c>
      <c r="T38" s="183"/>
      <c r="U38" s="184"/>
      <c r="V38" s="182" t="str">
        <f>IF(OR(V39="",X39=""),"",IF(V39&gt;X39,"〇",IF(V39=X39,"△","⚫️")))</f>
        <v/>
      </c>
      <c r="W38" s="183"/>
      <c r="X38" s="184"/>
      <c r="Y38" s="186" t="str">
        <f ca="1">IFERROR(__xludf.DUMMYFUNCTION("SPARKLINE({1,0})"),"")</f>
        <v/>
      </c>
      <c r="Z38" s="187"/>
      <c r="AA38" s="188"/>
      <c r="AB38" s="186" t="str">
        <f ca="1">IFERROR(__xludf.DUMMYFUNCTION("SPARKLINE({1,0})"),"")</f>
        <v/>
      </c>
      <c r="AC38" s="187"/>
      <c r="AD38" s="188"/>
      <c r="AE38" s="198">
        <f>AH38*3+AI38*2+AJ38*1+AK38*0+AL38</f>
        <v>0</v>
      </c>
      <c r="AF38" s="199">
        <f ca="1">COUNTIF(D38:AD38,"〇")</f>
        <v>0</v>
      </c>
      <c r="AG38" s="201">
        <f ca="1">COUNTIF(D38:AD38,"⚫️")</f>
        <v>0</v>
      </c>
      <c r="AH38" s="195"/>
      <c r="AI38" s="196"/>
      <c r="AJ38" s="195"/>
      <c r="AK38" s="195"/>
      <c r="AL38" s="195"/>
      <c r="AM38" s="196">
        <f>J39+G39+M39+P39+S39+V39+D39+Y39+AB39</f>
        <v>0</v>
      </c>
      <c r="AN38" s="196">
        <f>SUM(I39+L39+O39+R39+U39+X39+F39+AA39+AD39)</f>
        <v>0</v>
      </c>
      <c r="AO38" s="197" t="e">
        <f>AM38/AN38</f>
        <v>#DIV/0!</v>
      </c>
      <c r="AP38" s="193"/>
    </row>
    <row r="39" spans="1:42" ht="15.75" customHeight="1" thickBot="1">
      <c r="A39" s="32"/>
      <c r="B39" s="3"/>
      <c r="C39" s="194"/>
      <c r="D39" s="189"/>
      <c r="E39" s="190"/>
      <c r="F39" s="191"/>
      <c r="G39" s="8"/>
      <c r="H39" s="9" t="s">
        <v>15</v>
      </c>
      <c r="I39" s="10"/>
      <c r="J39" s="11"/>
      <c r="K39" s="9" t="s">
        <v>15</v>
      </c>
      <c r="L39" s="10"/>
      <c r="M39" s="11"/>
      <c r="N39" s="9" t="s">
        <v>15</v>
      </c>
      <c r="O39" s="10"/>
      <c r="P39" s="11"/>
      <c r="Q39" s="9" t="s">
        <v>15</v>
      </c>
      <c r="R39" s="10"/>
      <c r="S39" s="11"/>
      <c r="T39" s="9" t="s">
        <v>15</v>
      </c>
      <c r="U39" s="10"/>
      <c r="V39" s="11"/>
      <c r="W39" s="9" t="s">
        <v>15</v>
      </c>
      <c r="X39" s="10"/>
      <c r="Y39" s="189"/>
      <c r="Z39" s="190"/>
      <c r="AA39" s="191"/>
      <c r="AB39" s="189"/>
      <c r="AC39" s="190"/>
      <c r="AD39" s="191"/>
      <c r="AE39" s="190"/>
      <c r="AF39" s="200"/>
      <c r="AG39" s="202"/>
      <c r="AH39" s="191"/>
      <c r="AI39" s="194"/>
      <c r="AJ39" s="191"/>
      <c r="AK39" s="191"/>
      <c r="AL39" s="191"/>
      <c r="AM39" s="194"/>
      <c r="AN39" s="194"/>
      <c r="AO39" s="194"/>
      <c r="AP39" s="194"/>
    </row>
    <row r="40" spans="1:42" ht="15.75" customHeight="1">
      <c r="A40" s="32"/>
      <c r="B40" s="3"/>
      <c r="C40" s="206"/>
      <c r="D40" s="208" t="str">
        <f>IF(OR(D41="",F41=""),"",IF(D41&gt;F41,"〇",IF(D41=F41,"△","⚫️")))</f>
        <v/>
      </c>
      <c r="E40" s="190"/>
      <c r="F40" s="191"/>
      <c r="G40" s="186" t="str">
        <f ca="1">IFERROR(__xludf.DUMMYFUNCTION("SPARKLINE({1,0})"),"")</f>
        <v/>
      </c>
      <c r="H40" s="187"/>
      <c r="I40" s="188"/>
      <c r="J40" s="182" t="str">
        <f>IF(OR(J41="",L41=""),"",IF(J41&gt;L41,"〇",IF(J41=L41,"△","⚫️")))</f>
        <v/>
      </c>
      <c r="K40" s="183"/>
      <c r="L40" s="184"/>
      <c r="M40" s="182" t="str">
        <f>IF(OR(M41="",O41=""),"",IF(M41&gt;O41,"〇",IF(M41=O41,"△","⚫️")))</f>
        <v/>
      </c>
      <c r="N40" s="183"/>
      <c r="O40" s="184"/>
      <c r="P40" s="182" t="str">
        <f>IF(OR(P41="",R41=""),"",IF(P41&gt;R41,"〇",IF(P41=R41,"△","⚫️")))</f>
        <v/>
      </c>
      <c r="Q40" s="183"/>
      <c r="R40" s="184"/>
      <c r="S40" s="182" t="str">
        <f>IF(OR(S41="",U41=""),"",IF(S41&gt;U41,"〇",IF(S41=U41,"△","⚫️")))</f>
        <v/>
      </c>
      <c r="T40" s="183"/>
      <c r="U40" s="184"/>
      <c r="V40" s="186" t="str">
        <f ca="1">IFERROR(__xludf.DUMMYFUNCTION("SPARKLINE({1,0})"),"")</f>
        <v/>
      </c>
      <c r="W40" s="187"/>
      <c r="X40" s="188"/>
      <c r="Y40" s="186" t="str">
        <f ca="1">IFERROR(__xludf.DUMMYFUNCTION("SPARKLINE({1,0})"),"")</f>
        <v/>
      </c>
      <c r="Z40" s="187"/>
      <c r="AA40" s="188"/>
      <c r="AB40" s="182" t="str">
        <f>IF(OR(AB41="",AD41=""),"",IF(AB41&gt;AD41,"〇",IF(AB41=AD41,"△","⚫️")))</f>
        <v/>
      </c>
      <c r="AC40" s="183"/>
      <c r="AD40" s="184"/>
      <c r="AE40" s="198">
        <f>AH40*3+AI40*2+AJ40*1+AK40*0+AL40</f>
        <v>0</v>
      </c>
      <c r="AF40" s="199">
        <f ca="1">COUNTIF(D40:AD40,"〇")</f>
        <v>0</v>
      </c>
      <c r="AG40" s="201">
        <f ca="1">COUNTIF(D40:AD40,"⚫️")</f>
        <v>0</v>
      </c>
      <c r="AH40" s="195"/>
      <c r="AI40" s="196"/>
      <c r="AJ40" s="195"/>
      <c r="AK40" s="195"/>
      <c r="AL40" s="195"/>
      <c r="AM40" s="196">
        <f>J41+G41+M41+P41+S41+V41+D41+Y41+AB41</f>
        <v>0</v>
      </c>
      <c r="AN40" s="196">
        <f>SUM(I41+L41+O41+R41+U41+X41+F41+AA41+AD41)</f>
        <v>0</v>
      </c>
      <c r="AO40" s="197" t="e">
        <f>AM40/AN40</f>
        <v>#DIV/0!</v>
      </c>
      <c r="AP40" s="193"/>
    </row>
    <row r="41" spans="1:42" ht="15.75" customHeight="1" thickBot="1">
      <c r="A41" s="32"/>
      <c r="B41" s="3"/>
      <c r="C41" s="207"/>
      <c r="D41" s="8"/>
      <c r="E41" s="9" t="s">
        <v>15</v>
      </c>
      <c r="F41" s="10"/>
      <c r="G41" s="189"/>
      <c r="H41" s="190"/>
      <c r="I41" s="191"/>
      <c r="J41" s="11"/>
      <c r="K41" s="9" t="s">
        <v>15</v>
      </c>
      <c r="L41" s="10"/>
      <c r="M41" s="11"/>
      <c r="N41" s="9" t="s">
        <v>15</v>
      </c>
      <c r="O41" s="10"/>
      <c r="P41" s="11"/>
      <c r="Q41" s="9" t="s">
        <v>15</v>
      </c>
      <c r="R41" s="10"/>
      <c r="S41" s="11"/>
      <c r="T41" s="9" t="s">
        <v>15</v>
      </c>
      <c r="U41" s="10"/>
      <c r="V41" s="189"/>
      <c r="W41" s="190"/>
      <c r="X41" s="191"/>
      <c r="Y41" s="189"/>
      <c r="Z41" s="190"/>
      <c r="AA41" s="191"/>
      <c r="AB41" s="11"/>
      <c r="AC41" s="9" t="s">
        <v>15</v>
      </c>
      <c r="AD41" s="10"/>
      <c r="AE41" s="190"/>
      <c r="AF41" s="200"/>
      <c r="AG41" s="202"/>
      <c r="AH41" s="191"/>
      <c r="AI41" s="194"/>
      <c r="AJ41" s="191"/>
      <c r="AK41" s="191"/>
      <c r="AL41" s="191"/>
      <c r="AM41" s="194"/>
      <c r="AN41" s="194"/>
      <c r="AO41" s="194"/>
      <c r="AP41" s="194"/>
    </row>
    <row r="42" spans="1:42" ht="15.75" customHeight="1">
      <c r="A42" s="32"/>
      <c r="B42" s="3"/>
      <c r="C42" s="205"/>
      <c r="D42" s="185" t="str">
        <f>IF(OR(D43="",F43=""),"",IF(D43&gt;F43,"〇",IF(D43=F43,"△","⚫️")))</f>
        <v/>
      </c>
      <c r="E42" s="183"/>
      <c r="F42" s="184"/>
      <c r="G42" s="182" t="str">
        <f>IF(OR(G43="",I43=""),"",IF(G43&gt;I43,"〇",IF(G43=I43,"△","⚫️")))</f>
        <v/>
      </c>
      <c r="H42" s="183"/>
      <c r="I42" s="184"/>
      <c r="J42" s="186" t="str">
        <f ca="1">IFERROR(__xludf.DUMMYFUNCTION("SPARKLINE({1,0})"),"")</f>
        <v/>
      </c>
      <c r="K42" s="187"/>
      <c r="L42" s="188"/>
      <c r="M42" s="182" t="str">
        <f>IF(OR(M43="",O43=""),"",IF(M43&gt;O43,"〇",IF(M43=O43,"△","⚫️")))</f>
        <v/>
      </c>
      <c r="N42" s="183"/>
      <c r="O42" s="184"/>
      <c r="P42" s="182" t="str">
        <f>IF(OR(P43="",R43=""),"",IF(P43&gt;R43,"〇",IF(P43=R43,"△","⚫️")))</f>
        <v/>
      </c>
      <c r="Q42" s="183"/>
      <c r="R42" s="184"/>
      <c r="S42" s="186" t="str">
        <f ca="1">IFERROR(__xludf.DUMMYFUNCTION("SPARKLINE({1,0})"),"")</f>
        <v/>
      </c>
      <c r="T42" s="187"/>
      <c r="U42" s="188"/>
      <c r="V42" s="186" t="str">
        <f ca="1">IFERROR(__xludf.DUMMYFUNCTION("SPARKLINE({1,0})"),"")</f>
        <v/>
      </c>
      <c r="W42" s="187"/>
      <c r="X42" s="188"/>
      <c r="Y42" s="182" t="str">
        <f>IF(OR(Y43="",AA43=""),"",IF(Y43&gt;AA43,"〇",IF(Y43=AA43,"△","⚫️")))</f>
        <v/>
      </c>
      <c r="Z42" s="183"/>
      <c r="AA42" s="184"/>
      <c r="AB42" s="182" t="str">
        <f>IF(OR(AB43="",AD43=""),"",IF(AB43&gt;AD43,"〇",IF(AB43=AD43,"△","⚫️")))</f>
        <v/>
      </c>
      <c r="AC42" s="183"/>
      <c r="AD42" s="184"/>
      <c r="AE42" s="198">
        <f>AH42*3+AI42*2+AJ42*1+AK42*0+AL42</f>
        <v>0</v>
      </c>
      <c r="AF42" s="199">
        <f ca="1">COUNTIF(D42:AD42,"〇")</f>
        <v>0</v>
      </c>
      <c r="AG42" s="201">
        <f ca="1">COUNTIF(D42:AD42,"⚫️")</f>
        <v>0</v>
      </c>
      <c r="AH42" s="195"/>
      <c r="AI42" s="196"/>
      <c r="AJ42" s="195"/>
      <c r="AK42" s="195"/>
      <c r="AL42" s="195"/>
      <c r="AM42" s="196">
        <f>J43+G43+M43+P43+S43+V43+D43+Y43+AB43</f>
        <v>0</v>
      </c>
      <c r="AN42" s="196">
        <f>SUM(I43+L43+O43+R43+U43+X43+F43+AA43+AD43)</f>
        <v>0</v>
      </c>
      <c r="AO42" s="197" t="e">
        <f>AM42/AN42</f>
        <v>#DIV/0!</v>
      </c>
      <c r="AP42" s="193"/>
    </row>
    <row r="43" spans="1:42" ht="15.75" customHeight="1" thickBot="1">
      <c r="A43" s="32"/>
      <c r="B43" s="3"/>
      <c r="C43" s="194"/>
      <c r="D43" s="11"/>
      <c r="E43" s="9" t="s">
        <v>15</v>
      </c>
      <c r="F43" s="10"/>
      <c r="G43" s="11"/>
      <c r="H43" s="9" t="s">
        <v>15</v>
      </c>
      <c r="I43" s="10"/>
      <c r="J43" s="189"/>
      <c r="K43" s="190"/>
      <c r="L43" s="191"/>
      <c r="M43" s="11"/>
      <c r="N43" s="9" t="s">
        <v>15</v>
      </c>
      <c r="O43" s="10"/>
      <c r="P43" s="11"/>
      <c r="Q43" s="9" t="s">
        <v>15</v>
      </c>
      <c r="R43" s="10"/>
      <c r="S43" s="189"/>
      <c r="T43" s="190"/>
      <c r="U43" s="191"/>
      <c r="V43" s="189"/>
      <c r="W43" s="190"/>
      <c r="X43" s="191"/>
      <c r="Y43" s="11"/>
      <c r="Z43" s="9" t="s">
        <v>15</v>
      </c>
      <c r="AA43" s="10"/>
      <c r="AB43" s="11"/>
      <c r="AC43" s="9" t="s">
        <v>15</v>
      </c>
      <c r="AD43" s="10"/>
      <c r="AE43" s="190"/>
      <c r="AF43" s="200"/>
      <c r="AG43" s="202"/>
      <c r="AH43" s="191"/>
      <c r="AI43" s="194"/>
      <c r="AJ43" s="191"/>
      <c r="AK43" s="191"/>
      <c r="AL43" s="191"/>
      <c r="AM43" s="194"/>
      <c r="AN43" s="194"/>
      <c r="AO43" s="194"/>
      <c r="AP43" s="194"/>
    </row>
    <row r="44" spans="1:42" ht="15.75" customHeight="1">
      <c r="A44" s="32"/>
      <c r="B44" s="3"/>
      <c r="C44" s="203"/>
      <c r="D44" s="185" t="str">
        <f>IF(OR(D45="",F45=""),"",IF(D45&gt;F45,"〇",IF(D45=F45,"△","⚫️")))</f>
        <v/>
      </c>
      <c r="E44" s="183"/>
      <c r="F44" s="184"/>
      <c r="G44" s="182" t="str">
        <f>IF(OR(G45="",I45=""),"",IF(G45&gt;I45,"〇",IF(G45=I45,"△","⚫️")))</f>
        <v/>
      </c>
      <c r="H44" s="183"/>
      <c r="I44" s="184"/>
      <c r="J44" s="182" t="str">
        <f>IF(OR(J45="",L45=""),"",IF(J45&gt;L45,"〇",IF(J45=L45,"△","⚫️")))</f>
        <v/>
      </c>
      <c r="K44" s="183"/>
      <c r="L44" s="184"/>
      <c r="M44" s="186" t="str">
        <f ca="1">IFERROR(__xludf.DUMMYFUNCTION("SPARKLINE({1,0})"),"")</f>
        <v/>
      </c>
      <c r="N44" s="187"/>
      <c r="O44" s="188"/>
      <c r="P44" s="186" t="str">
        <f ca="1">IFERROR(__xludf.DUMMYFUNCTION("SPARKLINE({1,0})"),"")</f>
        <v/>
      </c>
      <c r="Q44" s="187"/>
      <c r="R44" s="188"/>
      <c r="S44" s="186" t="str">
        <f ca="1">IFERROR(__xludf.DUMMYFUNCTION("SPARKLINE({1,0})"),"")</f>
        <v/>
      </c>
      <c r="T44" s="187"/>
      <c r="U44" s="188"/>
      <c r="V44" s="182" t="str">
        <f>IF(OR(V45="",X45=""),"",IF(V45&gt;X45,"〇",IF(V45=X45,"△","⚫️")))</f>
        <v/>
      </c>
      <c r="W44" s="183"/>
      <c r="X44" s="184"/>
      <c r="Y44" s="182" t="str">
        <f>IF(OR(Y45="",AA45=""),"",IF(Y45&gt;AA45,"〇",IF(Y45=AA45,"△","⚫️")))</f>
        <v/>
      </c>
      <c r="Z44" s="183"/>
      <c r="AA44" s="184"/>
      <c r="AB44" s="182" t="str">
        <f>IF(OR(AB45="",AD45=""),"",IF(AB45&gt;AD45,"〇",IF(AB45=AD45,"△","⚫️")))</f>
        <v/>
      </c>
      <c r="AC44" s="183"/>
      <c r="AD44" s="184"/>
      <c r="AE44" s="198">
        <f>AH44*3+AI44*2+AJ44*1+AK44*0+AL44</f>
        <v>0</v>
      </c>
      <c r="AF44" s="199">
        <f ca="1">COUNTIF(D44:AD44,"〇")</f>
        <v>0</v>
      </c>
      <c r="AG44" s="201">
        <f ca="1">COUNTIF(D44:AD44,"⚫️")</f>
        <v>0</v>
      </c>
      <c r="AH44" s="195"/>
      <c r="AI44" s="196"/>
      <c r="AJ44" s="195"/>
      <c r="AK44" s="195"/>
      <c r="AL44" s="195"/>
      <c r="AM44" s="196">
        <f>J45+G45+M45+P45+S45+V45+D45+Y45+AB45</f>
        <v>0</v>
      </c>
      <c r="AN44" s="196">
        <f>SUM(I45+L45+O45+R45+U45+X45+F45+AA45+AD45)</f>
        <v>0</v>
      </c>
      <c r="AO44" s="197" t="e">
        <f>AM44/AN44</f>
        <v>#DIV/0!</v>
      </c>
      <c r="AP44" s="193"/>
    </row>
    <row r="45" spans="1:42" ht="15.75" customHeight="1" thickBot="1">
      <c r="A45" s="32"/>
      <c r="B45" s="3"/>
      <c r="C45" s="194"/>
      <c r="D45" s="11"/>
      <c r="E45" s="9" t="s">
        <v>15</v>
      </c>
      <c r="F45" s="10"/>
      <c r="G45" s="11"/>
      <c r="H45" s="9" t="s">
        <v>15</v>
      </c>
      <c r="I45" s="10"/>
      <c r="J45" s="11"/>
      <c r="K45" s="9" t="s">
        <v>15</v>
      </c>
      <c r="L45" s="10"/>
      <c r="M45" s="189"/>
      <c r="N45" s="190"/>
      <c r="O45" s="191"/>
      <c r="P45" s="189"/>
      <c r="Q45" s="190"/>
      <c r="R45" s="191"/>
      <c r="S45" s="189"/>
      <c r="T45" s="190"/>
      <c r="U45" s="191"/>
      <c r="V45" s="11"/>
      <c r="W45" s="9" t="s">
        <v>15</v>
      </c>
      <c r="X45" s="10"/>
      <c r="Y45" s="11"/>
      <c r="Z45" s="9" t="s">
        <v>15</v>
      </c>
      <c r="AA45" s="10"/>
      <c r="AB45" s="11"/>
      <c r="AC45" s="9" t="s">
        <v>15</v>
      </c>
      <c r="AD45" s="10"/>
      <c r="AE45" s="190"/>
      <c r="AF45" s="200"/>
      <c r="AG45" s="202"/>
      <c r="AH45" s="191"/>
      <c r="AI45" s="194"/>
      <c r="AJ45" s="191"/>
      <c r="AK45" s="191"/>
      <c r="AL45" s="191"/>
      <c r="AM45" s="194"/>
      <c r="AN45" s="194"/>
      <c r="AO45" s="194"/>
      <c r="AP45" s="194"/>
    </row>
    <row r="46" spans="1:42" ht="15.75" customHeight="1">
      <c r="A46" s="32"/>
      <c r="B46" s="3"/>
      <c r="C46" s="196"/>
      <c r="D46" s="185" t="str">
        <f>IF(OR(D47="",F47=""),"",IF(D47&gt;F47,"〇",IF(D47=F47,"△","⚫️")))</f>
        <v/>
      </c>
      <c r="E46" s="183"/>
      <c r="F46" s="184"/>
      <c r="G46" s="182" t="str">
        <f>IF(OR(G47="",I47=""),"",IF(G47&gt;I47,"〇",IF(G47=I47,"△","⚫️")))</f>
        <v/>
      </c>
      <c r="H46" s="183"/>
      <c r="I46" s="184"/>
      <c r="J46" s="182" t="str">
        <f>IF(OR(J47="",L47=""),"",IF(J47&gt;L47,"〇",IF(J47=L47,"△","⚫️")))</f>
        <v/>
      </c>
      <c r="K46" s="183"/>
      <c r="L46" s="184"/>
      <c r="M46" s="186" t="str">
        <f ca="1">IFERROR(__xludf.DUMMYFUNCTION("SPARKLINE({1,0})"),"")</f>
        <v/>
      </c>
      <c r="N46" s="187"/>
      <c r="O46" s="188"/>
      <c r="P46" s="186" t="str">
        <f ca="1">IFERROR(__xludf.DUMMYFUNCTION("SPARKLINE({1,0})"),"")</f>
        <v/>
      </c>
      <c r="Q46" s="187"/>
      <c r="R46" s="188"/>
      <c r="S46" s="182" t="str">
        <f>IF(OR(S47="",U47=""),"",IF(S47&gt;U47,"〇",IF(S47=U47,"△","⚫️")))</f>
        <v/>
      </c>
      <c r="T46" s="183"/>
      <c r="U46" s="184"/>
      <c r="V46" s="182" t="str">
        <f>IF(OR(V47="",X47=""),"",IF(V47&gt;X47,"〇",IF(V47=X47,"△","⚫️")))</f>
        <v/>
      </c>
      <c r="W46" s="183"/>
      <c r="X46" s="184"/>
      <c r="Y46" s="182" t="str">
        <f>IF(OR(Y47="",AA47=""),"",IF(Y47&gt;AA47,"〇",IF(Y47=AA47,"△","⚫️")))</f>
        <v/>
      </c>
      <c r="Z46" s="183"/>
      <c r="AA46" s="184"/>
      <c r="AB46" s="186" t="str">
        <f ca="1">IFERROR(__xludf.DUMMYFUNCTION("SPARKLINE({1,0})"),"")</f>
        <v/>
      </c>
      <c r="AC46" s="187"/>
      <c r="AD46" s="188"/>
      <c r="AE46" s="198">
        <f>AH46*3+AI46*2+AJ46*1+AK46*0+AL46</f>
        <v>0</v>
      </c>
      <c r="AF46" s="199">
        <f ca="1">COUNTIF(D46:AD46,"〇")</f>
        <v>0</v>
      </c>
      <c r="AG46" s="201">
        <f ca="1">COUNTIF(D46:AD46,"⚫️")</f>
        <v>0</v>
      </c>
      <c r="AH46" s="195"/>
      <c r="AI46" s="196"/>
      <c r="AJ46" s="195"/>
      <c r="AK46" s="195"/>
      <c r="AL46" s="195"/>
      <c r="AM46" s="196">
        <f>J47+G47+M47+P47+S47+V47+D47+Y47+AB47</f>
        <v>0</v>
      </c>
      <c r="AN46" s="196">
        <f>SUM(I47+L47+O47+R47+U47+X47+F47+AA47+AD47)</f>
        <v>0</v>
      </c>
      <c r="AO46" s="197" t="e">
        <f>AM46/AN46</f>
        <v>#DIV/0!</v>
      </c>
      <c r="AP46" s="193"/>
    </row>
    <row r="47" spans="1:42" ht="15.75" customHeight="1" thickBot="1">
      <c r="A47" s="3"/>
      <c r="B47" s="3"/>
      <c r="C47" s="194"/>
      <c r="D47" s="11"/>
      <c r="E47" s="9" t="s">
        <v>15</v>
      </c>
      <c r="F47" s="10"/>
      <c r="G47" s="11"/>
      <c r="H47" s="9" t="s">
        <v>15</v>
      </c>
      <c r="I47" s="10"/>
      <c r="J47" s="11"/>
      <c r="K47" s="9" t="s">
        <v>15</v>
      </c>
      <c r="L47" s="10"/>
      <c r="M47" s="189"/>
      <c r="N47" s="190"/>
      <c r="O47" s="191"/>
      <c r="P47" s="189"/>
      <c r="Q47" s="190"/>
      <c r="R47" s="191"/>
      <c r="S47" s="11"/>
      <c r="T47" s="9" t="s">
        <v>15</v>
      </c>
      <c r="U47" s="10"/>
      <c r="V47" s="11"/>
      <c r="W47" s="9" t="s">
        <v>15</v>
      </c>
      <c r="X47" s="10"/>
      <c r="Y47" s="11"/>
      <c r="Z47" s="9" t="s">
        <v>15</v>
      </c>
      <c r="AA47" s="10"/>
      <c r="AB47" s="189"/>
      <c r="AC47" s="190"/>
      <c r="AD47" s="191"/>
      <c r="AE47" s="190"/>
      <c r="AF47" s="200"/>
      <c r="AG47" s="202"/>
      <c r="AH47" s="191"/>
      <c r="AI47" s="194"/>
      <c r="AJ47" s="191"/>
      <c r="AK47" s="191"/>
      <c r="AL47" s="191"/>
      <c r="AM47" s="194"/>
      <c r="AN47" s="194"/>
      <c r="AO47" s="194"/>
      <c r="AP47" s="194"/>
    </row>
    <row r="48" spans="1:42" ht="15.75" customHeight="1">
      <c r="A48" s="3"/>
      <c r="B48" s="3"/>
      <c r="C48" s="204"/>
      <c r="D48" s="185" t="str">
        <f>IF(OR(D49="",F49=""),"",IF(D49&gt;F49,"〇",IF(D49=F49,"△","⚫️")))</f>
        <v/>
      </c>
      <c r="E48" s="183"/>
      <c r="F48" s="184"/>
      <c r="G48" s="182" t="str">
        <f>IF(OR(G49="",I49=""),"",IF(G49&gt;I49,"〇",IF(G49=I49,"△","⚫️")))</f>
        <v/>
      </c>
      <c r="H48" s="183"/>
      <c r="I48" s="184"/>
      <c r="J48" s="186" t="str">
        <f ca="1">IFERROR(__xludf.DUMMYFUNCTION("SPARKLINE({1,0})"),"")</f>
        <v/>
      </c>
      <c r="K48" s="187"/>
      <c r="L48" s="188"/>
      <c r="M48" s="186" t="str">
        <f ca="1">IFERROR(__xludf.DUMMYFUNCTION("SPARKLINE({1,0})"),"")</f>
        <v/>
      </c>
      <c r="N48" s="187"/>
      <c r="O48" s="188"/>
      <c r="P48" s="182" t="str">
        <f>IF(OR(P49="",R49=""),"",IF(P49&gt;R49,"〇",IF(P49=R49,"△","⚫️")))</f>
        <v/>
      </c>
      <c r="Q48" s="183"/>
      <c r="R48" s="184"/>
      <c r="S48" s="186" t="str">
        <f ca="1">IFERROR(__xludf.DUMMYFUNCTION("SPARKLINE({1,0})"),"")</f>
        <v/>
      </c>
      <c r="T48" s="187"/>
      <c r="U48" s="188"/>
      <c r="V48" s="182" t="str">
        <f>IF(OR(V49="",X49=""),"",IF(V49&gt;X49,"〇",IF(V49=X49,"△","⚫️")))</f>
        <v/>
      </c>
      <c r="W48" s="183"/>
      <c r="X48" s="184"/>
      <c r="Y48" s="182" t="str">
        <f>IF(OR(Y49="",AA49=""),"",IF(Y49&gt;AA49,"〇",IF(Y49=AA49,"△","⚫️")))</f>
        <v/>
      </c>
      <c r="Z48" s="183"/>
      <c r="AA48" s="184"/>
      <c r="AB48" s="182" t="str">
        <f>IF(OR(AB49="",AD49=""),"",IF(AB49&gt;AD49,"〇",IF(AB49=AD49,"△","⚫️")))</f>
        <v/>
      </c>
      <c r="AC48" s="183"/>
      <c r="AD48" s="184"/>
      <c r="AE48" s="198">
        <f>AH48*3+AI48*2+AJ48*1+AK48*0+AL48</f>
        <v>0</v>
      </c>
      <c r="AF48" s="199">
        <f ca="1">COUNTIF(D48:AD48,"〇")</f>
        <v>0</v>
      </c>
      <c r="AG48" s="201">
        <f ca="1">COUNTIF(D48:AD48,"⚫️")</f>
        <v>0</v>
      </c>
      <c r="AH48" s="195"/>
      <c r="AI48" s="196"/>
      <c r="AJ48" s="195"/>
      <c r="AK48" s="195"/>
      <c r="AL48" s="195"/>
      <c r="AM48" s="196">
        <f>J49+G49+M49+P49+S49+V49+D49+Y49+AB49</f>
        <v>0</v>
      </c>
      <c r="AN48" s="196">
        <f>SUM(I49+L49+O49+R49+U49+X49+F49+AA49+AD49)</f>
        <v>0</v>
      </c>
      <c r="AO48" s="197" t="e">
        <f>AM48/AN48</f>
        <v>#DIV/0!</v>
      </c>
      <c r="AP48" s="193"/>
    </row>
    <row r="49" spans="1:43" ht="15.75" customHeight="1" thickBot="1">
      <c r="A49" s="3"/>
      <c r="B49" s="3"/>
      <c r="C49" s="194"/>
      <c r="D49" s="11"/>
      <c r="E49" s="9" t="s">
        <v>15</v>
      </c>
      <c r="F49" s="10"/>
      <c r="G49" s="11"/>
      <c r="H49" s="9" t="s">
        <v>15</v>
      </c>
      <c r="I49" s="10"/>
      <c r="J49" s="189"/>
      <c r="K49" s="190"/>
      <c r="L49" s="191"/>
      <c r="M49" s="189"/>
      <c r="N49" s="190"/>
      <c r="O49" s="191"/>
      <c r="P49" s="11"/>
      <c r="Q49" s="9" t="s">
        <v>15</v>
      </c>
      <c r="R49" s="10"/>
      <c r="S49" s="189"/>
      <c r="T49" s="190"/>
      <c r="U49" s="191"/>
      <c r="V49" s="11"/>
      <c r="W49" s="9" t="s">
        <v>15</v>
      </c>
      <c r="X49" s="10"/>
      <c r="Y49" s="11"/>
      <c r="Z49" s="9" t="s">
        <v>15</v>
      </c>
      <c r="AA49" s="10"/>
      <c r="AB49" s="11"/>
      <c r="AC49" s="9" t="s">
        <v>15</v>
      </c>
      <c r="AD49" s="10"/>
      <c r="AE49" s="190"/>
      <c r="AF49" s="200"/>
      <c r="AG49" s="202"/>
      <c r="AH49" s="191"/>
      <c r="AI49" s="194"/>
      <c r="AJ49" s="191"/>
      <c r="AK49" s="191"/>
      <c r="AL49" s="191"/>
      <c r="AM49" s="194"/>
      <c r="AN49" s="194"/>
      <c r="AO49" s="194"/>
      <c r="AP49" s="194"/>
    </row>
    <row r="50" spans="1:43" ht="15.75" customHeight="1">
      <c r="A50" s="3"/>
      <c r="B50" s="3"/>
      <c r="C50" s="196"/>
      <c r="D50" s="185" t="str">
        <f>IF(OR(D51="",F51=""),"",IF(D51&gt;F51,"〇",IF(D51=F51,"△","⚫️")))</f>
        <v/>
      </c>
      <c r="E50" s="183"/>
      <c r="F50" s="184"/>
      <c r="G50" s="186" t="str">
        <f ca="1">IFERROR(__xludf.DUMMYFUNCTION("SPARKLINE({1,0})"),"")</f>
        <v/>
      </c>
      <c r="H50" s="187"/>
      <c r="I50" s="188"/>
      <c r="J50" s="186" t="str">
        <f ca="1">IFERROR(__xludf.DUMMYFUNCTION("SPARKLINE({1,0})"),"")</f>
        <v/>
      </c>
      <c r="K50" s="187"/>
      <c r="L50" s="188"/>
      <c r="M50" s="182" t="str">
        <f>IF(OR(M51="",O51=""),"",IF(M51&gt;O51,"〇",IF(M51=O51,"△","⚫️")))</f>
        <v/>
      </c>
      <c r="N50" s="183"/>
      <c r="O50" s="184"/>
      <c r="P50" s="182" t="str">
        <f>IF(OR(P51="",R51=""),"",IF(P51&gt;R51,"〇",IF(P51=R51,"△","⚫️")))</f>
        <v/>
      </c>
      <c r="Q50" s="183"/>
      <c r="R50" s="184"/>
      <c r="S50" s="182" t="str">
        <f>IF(OR(S51="",U51=""),"",IF(S51&gt;U51,"〇",IF(S51=U51,"△","⚫️")))</f>
        <v/>
      </c>
      <c r="T50" s="183"/>
      <c r="U50" s="184"/>
      <c r="V50" s="186" t="str">
        <f ca="1">IFERROR(__xludf.DUMMYFUNCTION("SPARKLINE({1,0})"),"")</f>
        <v/>
      </c>
      <c r="W50" s="187"/>
      <c r="X50" s="188"/>
      <c r="Y50" s="182" t="str">
        <f>IF(OR(Y51="",AA51=""),"",IF(Y51&gt;AA51,"〇",IF(Y51=AA51,"△","⚫️")))</f>
        <v/>
      </c>
      <c r="Z50" s="183"/>
      <c r="AA50" s="184"/>
      <c r="AB50" s="182" t="str">
        <f>IF(OR(AB51="",AD51=""),"",IF(AB51&gt;AD51,"〇",IF(AB51=AD51,"△","⚫️")))</f>
        <v/>
      </c>
      <c r="AC50" s="183"/>
      <c r="AD50" s="184"/>
      <c r="AE50" s="198">
        <f>AH50*3+AI50*2+AJ50*1+AK50*0+AL50</f>
        <v>0</v>
      </c>
      <c r="AF50" s="199">
        <f ca="1">COUNTIF(D50:AD50,"〇")</f>
        <v>0</v>
      </c>
      <c r="AG50" s="201">
        <f ca="1">COUNTIF(D50:AD50,"⚫️")</f>
        <v>0</v>
      </c>
      <c r="AH50" s="195"/>
      <c r="AI50" s="196"/>
      <c r="AJ50" s="195"/>
      <c r="AK50" s="195"/>
      <c r="AL50" s="195"/>
      <c r="AM50" s="196">
        <f>J51+G51+M51+P51+S51+V51+D51+Y51+AB51</f>
        <v>0</v>
      </c>
      <c r="AN50" s="196">
        <f>SUM(I51+L51+O51+R51+U51+X51+F51+AA51+AD51)</f>
        <v>0</v>
      </c>
      <c r="AO50" s="197" t="e">
        <f>AM50/AN50</f>
        <v>#DIV/0!</v>
      </c>
      <c r="AP50" s="193"/>
      <c r="AQ50" s="34"/>
    </row>
    <row r="51" spans="1:43" ht="17" thickBot="1">
      <c r="A51" s="3"/>
      <c r="B51" s="3"/>
      <c r="C51" s="194"/>
      <c r="D51" s="11"/>
      <c r="E51" s="9" t="s">
        <v>15</v>
      </c>
      <c r="F51" s="10"/>
      <c r="G51" s="189"/>
      <c r="H51" s="190"/>
      <c r="I51" s="191"/>
      <c r="J51" s="189"/>
      <c r="K51" s="190"/>
      <c r="L51" s="191"/>
      <c r="M51" s="9"/>
      <c r="N51" s="9" t="s">
        <v>15</v>
      </c>
      <c r="O51" s="10"/>
      <c r="P51" s="11"/>
      <c r="Q51" s="9" t="s">
        <v>15</v>
      </c>
      <c r="R51" s="10"/>
      <c r="S51" s="11"/>
      <c r="T51" s="9" t="s">
        <v>15</v>
      </c>
      <c r="U51" s="10"/>
      <c r="V51" s="189"/>
      <c r="W51" s="190"/>
      <c r="X51" s="191"/>
      <c r="Y51" s="11"/>
      <c r="Z51" s="9" t="s">
        <v>15</v>
      </c>
      <c r="AA51" s="10"/>
      <c r="AB51" s="11"/>
      <c r="AC51" s="9" t="s">
        <v>15</v>
      </c>
      <c r="AD51" s="10"/>
      <c r="AE51" s="190"/>
      <c r="AF51" s="200"/>
      <c r="AG51" s="202"/>
      <c r="AH51" s="191"/>
      <c r="AI51" s="194"/>
      <c r="AJ51" s="191"/>
      <c r="AK51" s="191"/>
      <c r="AL51" s="191"/>
      <c r="AM51" s="194"/>
      <c r="AN51" s="194"/>
      <c r="AO51" s="194"/>
      <c r="AP51" s="194"/>
    </row>
    <row r="52" spans="1:43" ht="16">
      <c r="A52" s="3"/>
      <c r="B52" s="3"/>
      <c r="C52" s="203"/>
      <c r="D52" s="186" t="str">
        <f ca="1">IFERROR(__xludf.DUMMYFUNCTION("SPARKLINE({1,0})"),"")</f>
        <v/>
      </c>
      <c r="E52" s="187"/>
      <c r="F52" s="188"/>
      <c r="G52" s="186" t="str">
        <f ca="1">IFERROR(__xludf.DUMMYFUNCTION("SPARKLINE({1,0})"),"")</f>
        <v/>
      </c>
      <c r="H52" s="187"/>
      <c r="I52" s="188"/>
      <c r="J52" s="182" t="str">
        <f>IF(OR(J53="",L53=""),"",IF(J53&gt;L53,"〇",IF(J53=L53,"△","⚫️")))</f>
        <v/>
      </c>
      <c r="K52" s="183"/>
      <c r="L52" s="184"/>
      <c r="M52" s="182" t="str">
        <f>IF(OR(M53="",O53=""),"",IF(M53&gt;O53,"〇",IF(M53=O53,"△","⚫️")))</f>
        <v/>
      </c>
      <c r="N52" s="183"/>
      <c r="O52" s="184"/>
      <c r="P52" s="182" t="str">
        <f>IF(OR(P53="",R53=""),"",IF(P53&gt;R53,"〇",IF(P53=R53,"△","⚫️")))</f>
        <v/>
      </c>
      <c r="Q52" s="183"/>
      <c r="R52" s="184"/>
      <c r="S52" s="182" t="str">
        <f>IF(OR(S53="",U53=""),"",IF(S53&gt;U53,"〇",IF(S53=U53,"△","⚫️")))</f>
        <v/>
      </c>
      <c r="T52" s="183"/>
      <c r="U52" s="184"/>
      <c r="V52" s="182" t="str">
        <f>IF(OR(V53="",X53=""),"",IF(V53&gt;X53,"〇",IF(V53=X53,"△","⚫️")))</f>
        <v/>
      </c>
      <c r="W52" s="183"/>
      <c r="X52" s="184"/>
      <c r="Y52" s="186" t="str">
        <f ca="1">IFERROR(__xludf.DUMMYFUNCTION("SPARKLINE({1,0})"),"")</f>
        <v/>
      </c>
      <c r="Z52" s="187"/>
      <c r="AA52" s="188"/>
      <c r="AB52" s="182" t="str">
        <f>IF(OR(AB53="",AD53=""),"",IF(AB53&gt;AD53,"〇",IF(AB53=AD53,"△","⚫️")))</f>
        <v/>
      </c>
      <c r="AC52" s="183"/>
      <c r="AD52" s="184"/>
      <c r="AE52" s="198">
        <f>AH52*3+AI52*2+AJ52*1+AK52*0+AL52</f>
        <v>0</v>
      </c>
      <c r="AF52" s="199">
        <f ca="1">COUNTIF(D52:AD52,"〇")</f>
        <v>0</v>
      </c>
      <c r="AG52" s="201">
        <f ca="1">COUNTIF(D52:AD52,"⚫️")</f>
        <v>0</v>
      </c>
      <c r="AH52" s="195"/>
      <c r="AI52" s="196"/>
      <c r="AJ52" s="195"/>
      <c r="AK52" s="195"/>
      <c r="AL52" s="195"/>
      <c r="AM52" s="196">
        <f>J53+G53+M53+P53+S53+V53+D53+Y53+AB53</f>
        <v>0</v>
      </c>
      <c r="AN52" s="196">
        <f>SUM(I53+L53+O53+R53+U53+X53+F53+AA53+AD53)</f>
        <v>0</v>
      </c>
      <c r="AO52" s="197" t="e">
        <f>AM52/AN52</f>
        <v>#DIV/0!</v>
      </c>
      <c r="AP52" s="193"/>
    </row>
    <row r="53" spans="1:43" ht="17" thickBot="1">
      <c r="A53" s="3"/>
      <c r="B53" s="3"/>
      <c r="C53" s="194"/>
      <c r="D53" s="189"/>
      <c r="E53" s="190"/>
      <c r="F53" s="191"/>
      <c r="G53" s="189"/>
      <c r="H53" s="190"/>
      <c r="I53" s="191"/>
      <c r="J53" s="11"/>
      <c r="K53" s="9" t="s">
        <v>15</v>
      </c>
      <c r="L53" s="10"/>
      <c r="M53" s="11"/>
      <c r="N53" s="9" t="s">
        <v>15</v>
      </c>
      <c r="O53" s="10"/>
      <c r="P53" s="11"/>
      <c r="Q53" s="9" t="s">
        <v>15</v>
      </c>
      <c r="R53" s="10"/>
      <c r="S53" s="11"/>
      <c r="T53" s="9" t="s">
        <v>15</v>
      </c>
      <c r="U53" s="10"/>
      <c r="V53" s="11"/>
      <c r="W53" s="9" t="s">
        <v>15</v>
      </c>
      <c r="X53" s="10"/>
      <c r="Y53" s="189"/>
      <c r="Z53" s="190"/>
      <c r="AA53" s="191"/>
      <c r="AB53" s="11"/>
      <c r="AC53" s="9" t="s">
        <v>15</v>
      </c>
      <c r="AD53" s="10"/>
      <c r="AE53" s="190"/>
      <c r="AF53" s="200"/>
      <c r="AG53" s="202"/>
      <c r="AH53" s="191"/>
      <c r="AI53" s="194"/>
      <c r="AJ53" s="191"/>
      <c r="AK53" s="191"/>
      <c r="AL53" s="191"/>
      <c r="AM53" s="194"/>
      <c r="AN53" s="194"/>
      <c r="AO53" s="194"/>
      <c r="AP53" s="194"/>
    </row>
    <row r="54" spans="1:43" ht="16">
      <c r="A54" s="3"/>
      <c r="B54" s="3"/>
      <c r="C54" s="203"/>
      <c r="D54" s="186" t="str">
        <f ca="1">IFERROR(__xludf.DUMMYFUNCTION("SPARKLINE({1,0})"),"")</f>
        <v/>
      </c>
      <c r="E54" s="187"/>
      <c r="F54" s="188"/>
      <c r="G54" s="182" t="str">
        <f>IF(OR(G55="",I55=""),"",IF(G55&gt;I55,"〇",IF(G55=I55,"△","⚫️")))</f>
        <v/>
      </c>
      <c r="H54" s="183"/>
      <c r="I54" s="184"/>
      <c r="J54" s="182" t="str">
        <f>IF(OR(J55="",L55=""),"",IF(J55&gt;L55,"〇",IF(J55=L55,"△","⚫️")))</f>
        <v/>
      </c>
      <c r="K54" s="183"/>
      <c r="L54" s="184"/>
      <c r="M54" s="182" t="str">
        <f>IF(OR(M55="",O55=""),"",IF(M55&gt;O55,"〇",IF(M55=O55,"△","⚫️")))</f>
        <v/>
      </c>
      <c r="N54" s="183"/>
      <c r="O54" s="184"/>
      <c r="P54" s="186" t="str">
        <f ca="1">IFERROR(__xludf.DUMMYFUNCTION("SPARKLINE({1,0})"),"")</f>
        <v/>
      </c>
      <c r="Q54" s="187"/>
      <c r="R54" s="188"/>
      <c r="S54" s="182" t="str">
        <f>IF(OR(S55="",U55=""),"",IF(S55&gt;U55,"〇",IF(S55=U55,"△","⚫️")))</f>
        <v/>
      </c>
      <c r="T54" s="183"/>
      <c r="U54" s="184"/>
      <c r="V54" s="182" t="str">
        <f>IF(OR(V55="",X55=""),"",IF(V55&gt;X55,"〇",IF(V55=X55,"△","⚫️")))</f>
        <v/>
      </c>
      <c r="W54" s="183"/>
      <c r="X54" s="184"/>
      <c r="Y54" s="182" t="str">
        <f>IF(OR(Y55="",AA55=""),"",IF(Y55&gt;AA55,"〇",IF(Y55=AA55,"△","⚫️")))</f>
        <v/>
      </c>
      <c r="Z54" s="183"/>
      <c r="AA54" s="184"/>
      <c r="AB54" s="186" t="str">
        <f ca="1">IFERROR(__xludf.DUMMYFUNCTION("SPARKLINE({1,0})"),"")</f>
        <v/>
      </c>
      <c r="AC54" s="187"/>
      <c r="AD54" s="188"/>
      <c r="AE54" s="198">
        <f>AH54*3+AI54*2+AJ54*1+AK54*0+AL54</f>
        <v>0</v>
      </c>
      <c r="AF54" s="199">
        <f ca="1">COUNTIF(D54:AD54,"〇")</f>
        <v>0</v>
      </c>
      <c r="AG54" s="201">
        <f ca="1">COUNTIF(H54:AE54,"⚫️")</f>
        <v>0</v>
      </c>
      <c r="AH54" s="195"/>
      <c r="AI54" s="196"/>
      <c r="AJ54" s="195"/>
      <c r="AK54" s="195"/>
      <c r="AL54" s="195"/>
      <c r="AM54" s="196">
        <f>J55+G55+M55+P55+S55+V55+D55+Y55+AB55</f>
        <v>0</v>
      </c>
      <c r="AN54" s="196">
        <f>SUM(I55+L55+O55+R55+U55+X55+F55+AA55+AD55)</f>
        <v>0</v>
      </c>
      <c r="AO54" s="197" t="e">
        <f>AM54/AN54</f>
        <v>#DIV/0!</v>
      </c>
      <c r="AP54" s="193"/>
    </row>
    <row r="55" spans="1:43" ht="17" thickBot="1">
      <c r="A55" s="3"/>
      <c r="B55" s="3"/>
      <c r="C55" s="194"/>
      <c r="D55" s="189"/>
      <c r="E55" s="190"/>
      <c r="F55" s="191"/>
      <c r="G55" s="11"/>
      <c r="H55" s="9" t="s">
        <v>15</v>
      </c>
      <c r="I55" s="10"/>
      <c r="J55" s="11"/>
      <c r="K55" s="9" t="s">
        <v>15</v>
      </c>
      <c r="L55" s="10"/>
      <c r="M55" s="11"/>
      <c r="N55" s="9" t="s">
        <v>15</v>
      </c>
      <c r="O55" s="10"/>
      <c r="P55" s="189"/>
      <c r="Q55" s="190"/>
      <c r="R55" s="191"/>
      <c r="S55" s="11"/>
      <c r="T55" s="9" t="s">
        <v>15</v>
      </c>
      <c r="U55" s="10"/>
      <c r="V55" s="11"/>
      <c r="W55" s="9" t="s">
        <v>15</v>
      </c>
      <c r="X55" s="10"/>
      <c r="Y55" s="11"/>
      <c r="Z55" s="9" t="s">
        <v>15</v>
      </c>
      <c r="AA55" s="10"/>
      <c r="AB55" s="189"/>
      <c r="AC55" s="190"/>
      <c r="AD55" s="191"/>
      <c r="AE55" s="190"/>
      <c r="AF55" s="200"/>
      <c r="AG55" s="202"/>
      <c r="AH55" s="191"/>
      <c r="AI55" s="194"/>
      <c r="AJ55" s="191"/>
      <c r="AK55" s="191"/>
      <c r="AL55" s="191"/>
      <c r="AM55" s="194"/>
      <c r="AN55" s="194"/>
      <c r="AO55" s="194"/>
      <c r="AP55" s="194"/>
    </row>
    <row r="56" spans="1:43" ht="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3" ht="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12"/>
      <c r="AO57" s="26"/>
      <c r="AP57" s="12"/>
    </row>
    <row r="58" spans="1:43" ht="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12"/>
      <c r="AO58" s="26"/>
      <c r="AP58" s="12"/>
    </row>
    <row r="59" spans="1:43" ht="16">
      <c r="A59" s="3"/>
      <c r="B59" s="3"/>
      <c r="C59" s="3"/>
      <c r="D59" s="186" t="str">
        <f ca="1">IFERROR(__xludf.DUMMYFUNCTION("SPARKLINE({1,0})"),"")</f>
        <v/>
      </c>
      <c r="E59" s="187"/>
      <c r="F59" s="188"/>
      <c r="G59" s="182" t="str">
        <f>IF(OR(G60="",I60=""),"",IF(G60&gt;I60,"〇",IF(G60=I60,"△","⚫️")))</f>
        <v/>
      </c>
      <c r="H59" s="183"/>
      <c r="I59" s="184"/>
      <c r="J59" s="182" t="str">
        <f>IF(OR(J60="",L60=""),"",IF(J60&gt;L60,"〇",IF(J60=L60,"△","⚫️")))</f>
        <v/>
      </c>
      <c r="K59" s="183"/>
      <c r="L59" s="184"/>
      <c r="M59" s="182" t="str">
        <f>IF(OR(M60="",O60=""),"",IF(M60&gt;O60,"〇",IF(M60=O60,"△","⚫️")))</f>
        <v/>
      </c>
      <c r="N59" s="183"/>
      <c r="O59" s="184"/>
      <c r="P59" s="182" t="str">
        <f>IF(OR(P60="",R60=""),"",IF(P60&gt;R60,"〇",IF(P60=R60,"△","⚫️")))</f>
        <v/>
      </c>
      <c r="Q59" s="183"/>
      <c r="R59" s="184"/>
      <c r="S59" s="182" t="str">
        <f>IF(OR(S60="",U60=""),"",IF(S60&gt;U60,"〇",IF(S60=U60,"△","⚫️")))</f>
        <v/>
      </c>
      <c r="T59" s="183"/>
      <c r="U59" s="184"/>
      <c r="V59" s="182" t="str">
        <f>IF(OR(V60="",X60=""),"",IF(V60&gt;X60,"〇",IF(V60=X60,"△","●")))</f>
        <v/>
      </c>
      <c r="W59" s="183"/>
      <c r="X59" s="184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12"/>
      <c r="AO59" s="26"/>
      <c r="AP59" s="12"/>
    </row>
    <row r="60" spans="1:43" ht="16">
      <c r="A60" s="3"/>
      <c r="B60" s="3"/>
      <c r="C60" s="3"/>
      <c r="D60" s="189"/>
      <c r="E60" s="190"/>
      <c r="F60" s="191"/>
      <c r="G60" s="8"/>
      <c r="H60" s="9" t="s">
        <v>15</v>
      </c>
      <c r="I60" s="10"/>
      <c r="J60" s="11"/>
      <c r="K60" s="9" t="s">
        <v>15</v>
      </c>
      <c r="L60" s="10"/>
      <c r="M60" s="11"/>
      <c r="N60" s="9" t="s">
        <v>15</v>
      </c>
      <c r="O60" s="10"/>
      <c r="P60" s="11"/>
      <c r="Q60" s="9" t="s">
        <v>15</v>
      </c>
      <c r="R60" s="10"/>
      <c r="S60" s="11"/>
      <c r="T60" s="9" t="s">
        <v>15</v>
      </c>
      <c r="U60" s="10"/>
      <c r="V60" s="11"/>
      <c r="W60" s="9" t="s">
        <v>15</v>
      </c>
      <c r="X60" s="1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12"/>
      <c r="AO60" s="26"/>
      <c r="AP60" s="12"/>
    </row>
    <row r="61" spans="1:43" ht="16">
      <c r="A61" s="3"/>
      <c r="B61" s="3"/>
      <c r="C61" s="3"/>
      <c r="D61" s="192" t="str">
        <f>IF(OR(D62="",F62=""),"",IF(D62&gt;F62,"〇",IF(D62=F62,"△","⚫️")))</f>
        <v/>
      </c>
      <c r="E61" s="190"/>
      <c r="F61" s="191"/>
      <c r="G61" s="186" t="str">
        <f ca="1">IFERROR(__xludf.DUMMYFUNCTION("SPARKLINE({1,0})"),"")</f>
        <v/>
      </c>
      <c r="H61" s="187"/>
      <c r="I61" s="188"/>
      <c r="J61" s="182" t="str">
        <f>IF(OR(J62="",L62=""),"",IF(J62&gt;L62,"〇",IF(J62=L62,"△","⚫️")))</f>
        <v/>
      </c>
      <c r="K61" s="183"/>
      <c r="L61" s="184"/>
      <c r="M61" s="182" t="str">
        <f>IF(OR(M62="",O62=""),"",IF(M62&gt;O62,"〇",IF(M62=O62,"△","⚫️")))</f>
        <v/>
      </c>
      <c r="N61" s="183"/>
      <c r="O61" s="184"/>
      <c r="P61" s="182" t="str">
        <f>IF(OR(P62="",R62=""),"",IF(P62&gt;R62,"〇",IF(P62=R62,"△","⚫️")))</f>
        <v/>
      </c>
      <c r="Q61" s="183"/>
      <c r="R61" s="184"/>
      <c r="S61" s="182" t="str">
        <f>IF(OR(S62="",U62=""),"",IF(S62&gt;U62,"〇",IF(S62=U62,"△","⚫️")))</f>
        <v/>
      </c>
      <c r="T61" s="183"/>
      <c r="U61" s="184"/>
      <c r="V61" s="182" t="str">
        <f>IF(OR(V62="",X62=""),"",IF(V62&gt;X62,"〇",IF(V62=X62,"△","⚫️")))</f>
        <v/>
      </c>
      <c r="W61" s="183"/>
      <c r="X61" s="184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12"/>
      <c r="AO61" s="26"/>
      <c r="AP61" s="12"/>
    </row>
    <row r="62" spans="1:43" ht="16">
      <c r="A62" s="3"/>
      <c r="B62" s="3"/>
      <c r="C62" s="3"/>
      <c r="D62" s="11"/>
      <c r="E62" s="9" t="s">
        <v>15</v>
      </c>
      <c r="F62" s="10"/>
      <c r="G62" s="189"/>
      <c r="H62" s="190"/>
      <c r="I62" s="191"/>
      <c r="J62" s="11"/>
      <c r="K62" s="9" t="s">
        <v>15</v>
      </c>
      <c r="L62" s="10"/>
      <c r="M62" s="11"/>
      <c r="N62" s="9" t="s">
        <v>15</v>
      </c>
      <c r="O62" s="10"/>
      <c r="P62" s="11"/>
      <c r="Q62" s="9" t="s">
        <v>15</v>
      </c>
      <c r="R62" s="10"/>
      <c r="S62" s="11"/>
      <c r="T62" s="9" t="s">
        <v>15</v>
      </c>
      <c r="U62" s="10"/>
      <c r="V62" s="11"/>
      <c r="W62" s="9" t="s">
        <v>15</v>
      </c>
      <c r="X62" s="10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12"/>
      <c r="AO62" s="26"/>
      <c r="AP62" s="12"/>
    </row>
    <row r="63" spans="1:43" ht="16">
      <c r="A63" s="3"/>
      <c r="B63" s="3"/>
      <c r="C63" s="3"/>
      <c r="D63" s="185" t="str">
        <f>IF(OR(D64="",F64=""),"",IF(D64&gt;F64,"〇",IF(D64=F64,"△","⚫️")))</f>
        <v/>
      </c>
      <c r="E63" s="183"/>
      <c r="F63" s="184"/>
      <c r="G63" s="182" t="str">
        <f>IF(OR(G64="",I64=""),"",IF(G64&gt;I64,"〇",IF(G64=I64,"△","⚫️")))</f>
        <v/>
      </c>
      <c r="H63" s="183"/>
      <c r="I63" s="184"/>
      <c r="J63" s="186" t="str">
        <f ca="1">IFERROR(__xludf.DUMMYFUNCTION("SPARKLINE({1,0})"),"")</f>
        <v/>
      </c>
      <c r="K63" s="187"/>
      <c r="L63" s="188"/>
      <c r="M63" s="182" t="str">
        <f>IF(OR(M64="",O64=""),"",IF(M64&gt;O64,"〇",IF(M64=O64,"△","⚫️")))</f>
        <v/>
      </c>
      <c r="N63" s="183"/>
      <c r="O63" s="184"/>
      <c r="P63" s="182" t="str">
        <f>IF(OR(P64="",R64=""),"",IF(P64&gt;R64,"〇",IF(P64=R64,"△","⚫️")))</f>
        <v/>
      </c>
      <c r="Q63" s="183"/>
      <c r="R63" s="184"/>
      <c r="S63" s="182" t="str">
        <f>IF(OR(S64="",U64=""),"",IF(S64&gt;U64,"〇",IF(S64=U64,"△","⚫️")))</f>
        <v/>
      </c>
      <c r="T63" s="183"/>
      <c r="U63" s="184"/>
      <c r="V63" s="182" t="str">
        <f>IF(OR(V64="",X64=""),"",IF(V64&gt;X64,"〇",IF(V64=X64,"△","⚫️")))</f>
        <v/>
      </c>
      <c r="W63" s="183"/>
      <c r="X63" s="184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12"/>
      <c r="AO63" s="26"/>
      <c r="AP63" s="12"/>
    </row>
    <row r="64" spans="1:43" ht="16">
      <c r="A64" s="3"/>
      <c r="B64" s="3"/>
      <c r="C64" s="3"/>
      <c r="D64" s="11"/>
      <c r="E64" s="9" t="s">
        <v>15</v>
      </c>
      <c r="F64" s="10"/>
      <c r="G64" s="11"/>
      <c r="H64" s="9" t="s">
        <v>15</v>
      </c>
      <c r="I64" s="10"/>
      <c r="J64" s="189"/>
      <c r="K64" s="190"/>
      <c r="L64" s="191"/>
      <c r="M64" s="11"/>
      <c r="N64" s="9" t="s">
        <v>15</v>
      </c>
      <c r="O64" s="10"/>
      <c r="P64" s="11"/>
      <c r="Q64" s="9" t="s">
        <v>15</v>
      </c>
      <c r="R64" s="10"/>
      <c r="S64" s="11"/>
      <c r="T64" s="9" t="s">
        <v>15</v>
      </c>
      <c r="U64" s="10"/>
      <c r="V64" s="11"/>
      <c r="W64" s="9" t="s">
        <v>15</v>
      </c>
      <c r="X64" s="10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6">
      <c r="A65" s="3"/>
      <c r="B65" s="3"/>
      <c r="C65" s="3"/>
      <c r="D65" s="185" t="str">
        <f>IF(OR(D66="",F66=""),"",IF(D66&gt;F66,"〇",IF(D66=F66,"△","⚫️")))</f>
        <v/>
      </c>
      <c r="E65" s="183"/>
      <c r="F65" s="184"/>
      <c r="G65" s="182" t="str">
        <f>IF(OR(G66="",I66=""),"",IF(G66&gt;I66,"〇",IF(G66=I66,"△","⚫️")))</f>
        <v/>
      </c>
      <c r="H65" s="183"/>
      <c r="I65" s="184"/>
      <c r="J65" s="182" t="str">
        <f>IF(OR(J66="",L66=""),"",IF(J66&gt;L66,"〇",IF(J66=L66,"△","⚫️")))</f>
        <v/>
      </c>
      <c r="K65" s="183"/>
      <c r="L65" s="184"/>
      <c r="M65" s="186" t="str">
        <f ca="1">IFERROR(__xludf.DUMMYFUNCTION("SPARKLINE({1,0})"),"")</f>
        <v/>
      </c>
      <c r="N65" s="187"/>
      <c r="O65" s="188"/>
      <c r="P65" s="182" t="str">
        <f>IF(OR(P66="",R66=""),"",IF(P66&gt;R66,"〇",IF(P66=R66,"△","⚫️")))</f>
        <v/>
      </c>
      <c r="Q65" s="183"/>
      <c r="R65" s="184"/>
      <c r="S65" s="182" t="str">
        <f>IF(OR(S66="",U66=""),"",IF(S66&gt;U66,"〇",IF(S66=U66,"△","⚫️")))</f>
        <v/>
      </c>
      <c r="T65" s="183"/>
      <c r="U65" s="184"/>
      <c r="V65" s="182" t="str">
        <f>IF(OR(V66="",X66=""),"",IF(V66&gt;X66,"〇",IF(V66=X66,"△","⚫️")))</f>
        <v/>
      </c>
      <c r="W65" s="183"/>
      <c r="X65" s="184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6">
      <c r="A66" s="3"/>
      <c r="B66" s="3"/>
      <c r="C66" s="3"/>
      <c r="D66" s="11"/>
      <c r="E66" s="9" t="s">
        <v>15</v>
      </c>
      <c r="F66" s="10"/>
      <c r="G66" s="11"/>
      <c r="H66" s="9" t="s">
        <v>15</v>
      </c>
      <c r="I66" s="10"/>
      <c r="J66" s="11"/>
      <c r="K66" s="9" t="s">
        <v>15</v>
      </c>
      <c r="L66" s="10"/>
      <c r="M66" s="189"/>
      <c r="N66" s="190"/>
      <c r="O66" s="191"/>
      <c r="P66" s="11"/>
      <c r="Q66" s="9" t="s">
        <v>15</v>
      </c>
      <c r="R66" s="10"/>
      <c r="S66" s="11"/>
      <c r="T66" s="9" t="s">
        <v>15</v>
      </c>
      <c r="U66" s="10"/>
      <c r="V66" s="11"/>
      <c r="W66" s="9" t="s">
        <v>15</v>
      </c>
      <c r="X66" s="10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6">
      <c r="A67" s="3"/>
      <c r="B67" s="3"/>
      <c r="C67" s="3"/>
      <c r="D67" s="185" t="str">
        <f>IF(OR(D68="",F68=""),"",IF(D68&gt;F68,"〇",IF(D68=F68,"△","⚫️")))</f>
        <v/>
      </c>
      <c r="E67" s="183"/>
      <c r="F67" s="184"/>
      <c r="G67" s="182" t="str">
        <f>IF(OR(G68="",I68=""),"",IF(G68&gt;I68,"〇",IF(G68=I68,"△","⚫️")))</f>
        <v/>
      </c>
      <c r="H67" s="183"/>
      <c r="I67" s="184"/>
      <c r="J67" s="182" t="str">
        <f>IF(OR(J68="",L68=""),"",IF(J68&gt;L68,"〇",IF(J68=L68,"△","⚫️")))</f>
        <v/>
      </c>
      <c r="K67" s="183"/>
      <c r="L67" s="184"/>
      <c r="M67" s="182" t="str">
        <f>IF(OR(M68="",O68=""),"",IF(M68&gt;O68,"〇",IF(M68=O68,"△","⚫️")))</f>
        <v/>
      </c>
      <c r="N67" s="183"/>
      <c r="O67" s="184"/>
      <c r="P67" s="186" t="str">
        <f ca="1">IFERROR(__xludf.DUMMYFUNCTION("SPARKLINE({1,0})"),"")</f>
        <v/>
      </c>
      <c r="Q67" s="187"/>
      <c r="R67" s="188"/>
      <c r="S67" s="182" t="str">
        <f>IF(OR(S68="",U68=""),"",IF(S68&gt;U68,"〇",IF(S68=U68,"△","⚫️")))</f>
        <v/>
      </c>
      <c r="T67" s="183"/>
      <c r="U67" s="184"/>
      <c r="V67" s="182" t="str">
        <f>IF(OR(V68="",X68=""),"",IF(V68&gt;X68,"〇",IF(V68=X68,"△","⚫️")))</f>
        <v/>
      </c>
      <c r="W67" s="183"/>
      <c r="X67" s="184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6">
      <c r="A68" s="3"/>
      <c r="B68" s="3"/>
      <c r="C68" s="3"/>
      <c r="D68" s="11"/>
      <c r="E68" s="9" t="s">
        <v>15</v>
      </c>
      <c r="F68" s="10"/>
      <c r="G68" s="11"/>
      <c r="H68" s="9" t="s">
        <v>15</v>
      </c>
      <c r="I68" s="10"/>
      <c r="J68" s="11"/>
      <c r="K68" s="9" t="s">
        <v>15</v>
      </c>
      <c r="L68" s="10"/>
      <c r="M68" s="11"/>
      <c r="N68" s="9" t="s">
        <v>15</v>
      </c>
      <c r="O68" s="10"/>
      <c r="P68" s="189"/>
      <c r="Q68" s="190"/>
      <c r="R68" s="191"/>
      <c r="S68" s="11"/>
      <c r="T68" s="9" t="s">
        <v>15</v>
      </c>
      <c r="U68" s="10"/>
      <c r="V68" s="11"/>
      <c r="W68" s="9" t="s">
        <v>15</v>
      </c>
      <c r="X68" s="10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6">
      <c r="A69" s="3"/>
      <c r="B69" s="3"/>
      <c r="C69" s="3"/>
      <c r="D69" s="185" t="str">
        <f>IF(OR(D70="",F70=""),"",IF(D70&gt;F70,"〇",IF(D70=F70,"△","⚫️")))</f>
        <v/>
      </c>
      <c r="E69" s="183"/>
      <c r="F69" s="184"/>
      <c r="G69" s="182" t="str">
        <f>IF(OR(G70="",I70=""),"",IF(G70&gt;I70,"〇",IF(G70=I70,"△","⚫️")))</f>
        <v/>
      </c>
      <c r="H69" s="183"/>
      <c r="I69" s="184"/>
      <c r="J69" s="182" t="str">
        <f>IF(OR(J70="",L70=""),"",IF(J70&gt;L70,"〇",IF(J70=L70,"△","⚫️")))</f>
        <v/>
      </c>
      <c r="K69" s="183"/>
      <c r="L69" s="184"/>
      <c r="M69" s="182" t="str">
        <f>IF(OR(M70="",O70=""),"",IF(M70&gt;O70,"〇",IF(M70=O70,"△","⚫️")))</f>
        <v/>
      </c>
      <c r="N69" s="183"/>
      <c r="O69" s="184"/>
      <c r="P69" s="182" t="str">
        <f>IF(OR(P70="",R70=""),"",IF(P70&gt;R70,"〇",IF(P70=R70,"△","⚫️")))</f>
        <v/>
      </c>
      <c r="Q69" s="183"/>
      <c r="R69" s="184"/>
      <c r="S69" s="186" t="str">
        <f ca="1">IFERROR(__xludf.DUMMYFUNCTION("SPARKLINE({1,0})"),"")</f>
        <v/>
      </c>
      <c r="T69" s="187"/>
      <c r="U69" s="188"/>
      <c r="V69" s="182" t="str">
        <f>IF(OR(V70="",X70=""),"",IF(V70&gt;X70,"〇",IF(V70=X70,"△","⚫️")))</f>
        <v/>
      </c>
      <c r="W69" s="183"/>
      <c r="X69" s="184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16">
      <c r="A70" s="3"/>
      <c r="B70" s="3"/>
      <c r="C70" s="3"/>
      <c r="D70" s="11"/>
      <c r="E70" s="9" t="s">
        <v>15</v>
      </c>
      <c r="F70" s="10"/>
      <c r="G70" s="11"/>
      <c r="H70" s="9" t="s">
        <v>15</v>
      </c>
      <c r="I70" s="10"/>
      <c r="J70" s="11"/>
      <c r="K70" s="9" t="s">
        <v>15</v>
      </c>
      <c r="L70" s="10"/>
      <c r="M70" s="11"/>
      <c r="N70" s="9" t="s">
        <v>15</v>
      </c>
      <c r="O70" s="10"/>
      <c r="P70" s="11"/>
      <c r="Q70" s="9" t="s">
        <v>15</v>
      </c>
      <c r="R70" s="10"/>
      <c r="S70" s="189"/>
      <c r="T70" s="190"/>
      <c r="U70" s="191"/>
      <c r="V70" s="11"/>
      <c r="W70" s="9" t="s">
        <v>15</v>
      </c>
      <c r="X70" s="1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M70" s="3"/>
      <c r="AN70" s="3"/>
      <c r="AO70" s="3"/>
      <c r="AP70" s="3"/>
    </row>
    <row r="71" spans="1:42" ht="16">
      <c r="A71" s="3"/>
      <c r="B71" s="3"/>
      <c r="C71" s="3"/>
      <c r="D71" s="185" t="str">
        <f>IF(OR(D72="",F72=""),"",IF(D72&gt;F72,"〇",IF(D72=F72,"△","⚫️")))</f>
        <v/>
      </c>
      <c r="E71" s="183"/>
      <c r="F71" s="184"/>
      <c r="G71" s="182" t="str">
        <f>IF(OR(G72="",I72=""),"",IF(G72&gt;I72,"〇",IF(G72=I72,"△","⚫️")))</f>
        <v/>
      </c>
      <c r="H71" s="183"/>
      <c r="I71" s="184"/>
      <c r="J71" s="182" t="str">
        <f>IF(OR(J72="",L72=""),"",IF(J72&gt;L72,"〇",IF(J72=L72,"△","⚫️")))</f>
        <v/>
      </c>
      <c r="K71" s="183"/>
      <c r="L71" s="184"/>
      <c r="M71" s="182" t="str">
        <f>IF(OR(M72="",O72=""),"",IF(M72&gt;O72,"〇",IF(M72=O72,"△","⚫️")))</f>
        <v/>
      </c>
      <c r="N71" s="183"/>
      <c r="O71" s="184"/>
      <c r="P71" s="182" t="str">
        <f>IF(OR(P72="",R72=""),"",IF(P72&gt;R72,"〇",IF(P72=R72,"△","⚫️")))</f>
        <v/>
      </c>
      <c r="Q71" s="183"/>
      <c r="R71" s="184"/>
      <c r="S71" s="182" t="str">
        <f>IF(OR(S72="",U72=""),"",IF(S72&gt;U72,"〇",IF(S72=U72,"△","⚫️")))</f>
        <v/>
      </c>
      <c r="T71" s="183"/>
      <c r="U71" s="184"/>
      <c r="V71" s="186" t="str">
        <f ca="1">IFERROR(__xludf.DUMMYFUNCTION("SPARKLINE({1,0})"),"")</f>
        <v/>
      </c>
      <c r="W71" s="187"/>
      <c r="X71" s="18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16">
      <c r="A72" s="3"/>
      <c r="B72" s="3"/>
      <c r="C72" s="3"/>
      <c r="D72" s="11"/>
      <c r="E72" s="9" t="s">
        <v>15</v>
      </c>
      <c r="F72" s="10"/>
      <c r="G72" s="11"/>
      <c r="H72" s="9" t="s">
        <v>15</v>
      </c>
      <c r="I72" s="10"/>
      <c r="J72" s="11"/>
      <c r="K72" s="9" t="s">
        <v>15</v>
      </c>
      <c r="L72" s="10"/>
      <c r="M72" s="11"/>
      <c r="N72" s="9" t="s">
        <v>15</v>
      </c>
      <c r="O72" s="10"/>
      <c r="P72" s="11"/>
      <c r="Q72" s="9" t="s">
        <v>15</v>
      </c>
      <c r="R72" s="10"/>
      <c r="S72" s="11"/>
      <c r="T72" s="9" t="s">
        <v>15</v>
      </c>
      <c r="U72" s="10"/>
      <c r="V72" s="189"/>
      <c r="W72" s="190"/>
      <c r="X72" s="191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2"/>
      <c r="AO73" s="26"/>
      <c r="AP73" s="12"/>
    </row>
    <row r="74" spans="1:42" ht="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2"/>
      <c r="AO74" s="33"/>
      <c r="AP74" s="22"/>
    </row>
    <row r="75" spans="1:42" ht="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2"/>
      <c r="AO75" s="33"/>
      <c r="AP75" s="22"/>
    </row>
    <row r="76" spans="1:42" ht="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2"/>
      <c r="AO76" s="33"/>
      <c r="AP76" s="22"/>
    </row>
    <row r="77" spans="1:42" ht="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2"/>
      <c r="AO77" s="33"/>
      <c r="AP77" s="22"/>
    </row>
    <row r="78" spans="1:42" ht="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2"/>
      <c r="AO78" s="33"/>
      <c r="AP78" s="22"/>
    </row>
    <row r="79" spans="1:42" ht="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2"/>
      <c r="AO79" s="33"/>
      <c r="AP79" s="22"/>
    </row>
    <row r="80" spans="1:42" ht="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2"/>
      <c r="AO80" s="33"/>
      <c r="AP80" s="22"/>
    </row>
    <row r="81" spans="1:42" ht="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2"/>
      <c r="AO81" s="33"/>
      <c r="AP81" s="22"/>
    </row>
    <row r="82" spans="1:42" ht="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M92" s="3"/>
      <c r="AN92" s="3"/>
      <c r="AO92" s="3"/>
      <c r="AP92" s="3"/>
    </row>
    <row r="93" spans="1:42" ht="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2"/>
      <c r="AO96" s="26"/>
      <c r="AP96" s="12"/>
    </row>
    <row r="97" spans="1:42" ht="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2"/>
      <c r="AO97" s="26"/>
      <c r="AP97" s="12"/>
    </row>
    <row r="98" spans="1:42" ht="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2"/>
      <c r="AO98" s="26"/>
      <c r="AP98" s="12"/>
    </row>
    <row r="99" spans="1:42" ht="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2"/>
      <c r="AO99" s="26"/>
      <c r="AP99" s="12"/>
    </row>
    <row r="100" spans="1:42" ht="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2"/>
      <c r="AO100" s="26"/>
      <c r="AP100" s="12"/>
    </row>
    <row r="101" spans="1:42" ht="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12"/>
      <c r="AO101" s="26"/>
      <c r="AP101" s="12"/>
    </row>
    <row r="102" spans="1:42" ht="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12"/>
      <c r="AO102" s="26"/>
      <c r="AP102" s="12"/>
    </row>
    <row r="103" spans="1:42" ht="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M109" s="3"/>
      <c r="AN109" s="3"/>
      <c r="AO109" s="3"/>
      <c r="AP109" s="3"/>
    </row>
    <row r="110" spans="1:42" ht="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12"/>
      <c r="AO112" s="26"/>
      <c r="AP112" s="12"/>
    </row>
    <row r="113" spans="1:42" ht="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2"/>
      <c r="AO113" s="33"/>
      <c r="AP113" s="22"/>
    </row>
    <row r="114" spans="1:42" ht="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2"/>
      <c r="AO114" s="33"/>
      <c r="AP114" s="22"/>
    </row>
    <row r="115" spans="1:42" ht="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2"/>
      <c r="AO115" s="33"/>
      <c r="AP115" s="22"/>
    </row>
    <row r="116" spans="1:42" ht="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2"/>
      <c r="AO116" s="33"/>
      <c r="AP116" s="22"/>
    </row>
    <row r="117" spans="1:42" ht="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2"/>
      <c r="AO117" s="33"/>
      <c r="AP117" s="22"/>
    </row>
    <row r="118" spans="1:42" ht="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2"/>
      <c r="AO118" s="33"/>
      <c r="AP118" s="22"/>
    </row>
    <row r="119" spans="1:42" ht="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2"/>
      <c r="AO119" s="33"/>
      <c r="AP119" s="22"/>
    </row>
    <row r="120" spans="1:42" ht="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2"/>
      <c r="AO120" s="33"/>
      <c r="AP120" s="22"/>
    </row>
    <row r="121" spans="1:42" ht="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M131" s="3"/>
      <c r="AN131" s="3"/>
      <c r="AO131" s="3"/>
      <c r="AP131" s="3"/>
    </row>
    <row r="132" spans="1:42" ht="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12"/>
      <c r="AO135" s="26"/>
      <c r="AP135" s="12"/>
    </row>
    <row r="136" spans="1:42" ht="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12"/>
      <c r="AO136" s="26"/>
      <c r="AP136" s="12"/>
    </row>
    <row r="137" spans="1:42" ht="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12"/>
      <c r="AO137" s="26"/>
      <c r="AP137" s="12"/>
    </row>
    <row r="138" spans="1:42" ht="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12"/>
      <c r="AO138" s="26"/>
      <c r="AP138" s="12"/>
    </row>
    <row r="139" spans="1:42" ht="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12"/>
      <c r="AO139" s="26"/>
      <c r="AP139" s="12"/>
    </row>
    <row r="140" spans="1:42" ht="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12"/>
      <c r="AO140" s="26"/>
      <c r="AP140" s="12"/>
    </row>
    <row r="141" spans="1:42" ht="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12"/>
      <c r="AO141" s="26"/>
      <c r="AP141" s="12"/>
    </row>
    <row r="142" spans="1:42" ht="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M148" s="3"/>
      <c r="AN148" s="3"/>
      <c r="AO148" s="3"/>
      <c r="AP148" s="3"/>
    </row>
    <row r="149" spans="1:42" ht="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12"/>
      <c r="AO151" s="26"/>
      <c r="AP151" s="12"/>
    </row>
    <row r="152" spans="1:42" ht="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2"/>
      <c r="AO152" s="33"/>
      <c r="AP152" s="22"/>
    </row>
    <row r="153" spans="1:42" ht="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2"/>
      <c r="AO153" s="33"/>
      <c r="AP153" s="22"/>
    </row>
    <row r="154" spans="1:42" ht="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2"/>
      <c r="AO154" s="33"/>
      <c r="AP154" s="22"/>
    </row>
    <row r="155" spans="1:42" ht="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2"/>
      <c r="AO155" s="33"/>
      <c r="AP155" s="22"/>
    </row>
    <row r="156" spans="1:42" ht="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2"/>
      <c r="AO156" s="33"/>
      <c r="AP156" s="22"/>
    </row>
    <row r="157" spans="1:42" ht="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2"/>
      <c r="AO157" s="33"/>
      <c r="AP157" s="22"/>
    </row>
    <row r="158" spans="1:42" ht="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2"/>
      <c r="AO158" s="33"/>
      <c r="AP158" s="22"/>
    </row>
    <row r="159" spans="1:42" ht="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2"/>
      <c r="AO159" s="33"/>
      <c r="AP159" s="22"/>
    </row>
    <row r="160" spans="1:42" ht="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M170" s="3"/>
      <c r="AN170" s="3"/>
      <c r="AO170" s="3"/>
      <c r="AP170" s="3"/>
    </row>
    <row r="171" spans="1:42" ht="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12"/>
      <c r="AO174" s="26"/>
      <c r="AP174" s="12"/>
    </row>
    <row r="175" spans="1:42" ht="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12"/>
      <c r="AO175" s="26"/>
      <c r="AP175" s="12"/>
    </row>
    <row r="176" spans="1:42" ht="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12"/>
      <c r="AO176" s="26"/>
      <c r="AP176" s="12"/>
    </row>
    <row r="177" spans="1:42" ht="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12"/>
      <c r="AO177" s="26"/>
      <c r="AP177" s="12"/>
    </row>
    <row r="178" spans="1:42" ht="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12"/>
      <c r="AO178" s="26"/>
      <c r="AP178" s="12"/>
    </row>
    <row r="179" spans="1:42" ht="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12"/>
      <c r="AO179" s="26"/>
      <c r="AP179" s="12"/>
    </row>
    <row r="180" spans="1:42" ht="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12"/>
      <c r="AO180" s="26"/>
      <c r="AP180" s="12"/>
    </row>
    <row r="181" spans="1:42" ht="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M187" s="3"/>
      <c r="AN187" s="3"/>
      <c r="AO187" s="3"/>
      <c r="AP187" s="3"/>
    </row>
    <row r="188" spans="1:42" ht="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12"/>
      <c r="AO190" s="26"/>
      <c r="AP190" s="12"/>
    </row>
    <row r="191" spans="1:42" ht="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2"/>
      <c r="AO191" s="33"/>
      <c r="AP191" s="22"/>
    </row>
    <row r="192" spans="1:42" ht="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2"/>
      <c r="AO192" s="33"/>
      <c r="AP192" s="22"/>
    </row>
    <row r="193" spans="1:42" ht="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2"/>
      <c r="AO193" s="33"/>
      <c r="AP193" s="22"/>
    </row>
    <row r="194" spans="1:42" ht="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2"/>
      <c r="AO194" s="33"/>
      <c r="AP194" s="22"/>
    </row>
    <row r="195" spans="1:42" ht="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2"/>
      <c r="AO195" s="33"/>
      <c r="AP195" s="22"/>
    </row>
    <row r="196" spans="1:42" ht="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2"/>
      <c r="AO196" s="33"/>
      <c r="AP196" s="22"/>
    </row>
    <row r="197" spans="1:42" ht="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2"/>
      <c r="AO197" s="33"/>
      <c r="AP197" s="22"/>
    </row>
    <row r="198" spans="1:42" ht="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2"/>
      <c r="AO198" s="33"/>
      <c r="AP198" s="22"/>
    </row>
    <row r="199" spans="1:42" ht="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M209" s="3"/>
      <c r="AN209" s="3"/>
      <c r="AO209" s="3"/>
      <c r="AP209" s="3"/>
    </row>
    <row r="210" spans="1:42" ht="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12"/>
      <c r="AO213" s="26"/>
      <c r="AP213" s="12"/>
    </row>
    <row r="214" spans="1:42" ht="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12"/>
      <c r="AO214" s="26"/>
      <c r="AP214" s="12"/>
    </row>
    <row r="215" spans="1:42" ht="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12"/>
      <c r="AO215" s="26"/>
      <c r="AP215" s="12"/>
    </row>
    <row r="216" spans="1:42" ht="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12"/>
      <c r="AO216" s="26"/>
      <c r="AP216" s="12"/>
    </row>
    <row r="217" spans="1:42" ht="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12"/>
      <c r="AO217" s="26"/>
      <c r="AP217" s="12"/>
    </row>
    <row r="218" spans="1:42" ht="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12"/>
      <c r="AO218" s="26"/>
      <c r="AP218" s="12"/>
    </row>
    <row r="219" spans="1:42" ht="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12"/>
      <c r="AO219" s="26"/>
      <c r="AP219" s="12"/>
    </row>
    <row r="220" spans="1:42" ht="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M226" s="3"/>
      <c r="AN226" s="3"/>
      <c r="AO226" s="3"/>
      <c r="AP226" s="3"/>
    </row>
    <row r="227" spans="1:42" ht="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12"/>
      <c r="AO229" s="26"/>
      <c r="AP229" s="12"/>
    </row>
    <row r="230" spans="1:42" ht="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2"/>
      <c r="AO230" s="33"/>
      <c r="AP230" s="22"/>
    </row>
    <row r="231" spans="1:42" ht="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2"/>
      <c r="AO231" s="33"/>
      <c r="AP231" s="22"/>
    </row>
    <row r="232" spans="1:42" ht="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2"/>
      <c r="AO232" s="33"/>
      <c r="AP232" s="22"/>
    </row>
    <row r="233" spans="1:42" ht="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2"/>
      <c r="AO233" s="33"/>
      <c r="AP233" s="22"/>
    </row>
    <row r="234" spans="1:42" ht="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2"/>
      <c r="AO234" s="33"/>
      <c r="AP234" s="22"/>
    </row>
    <row r="235" spans="1:42" ht="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2"/>
      <c r="AO235" s="33"/>
      <c r="AP235" s="22"/>
    </row>
    <row r="236" spans="1:42" ht="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2"/>
      <c r="AO236" s="33"/>
      <c r="AP236" s="22"/>
    </row>
    <row r="237" spans="1:42" ht="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2"/>
      <c r="AO237" s="33"/>
      <c r="AP237" s="22"/>
    </row>
    <row r="238" spans="1:42" ht="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M248" s="3"/>
      <c r="AN248" s="3"/>
      <c r="AO248" s="3"/>
      <c r="AP248" s="3"/>
    </row>
    <row r="249" spans="1:42" ht="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12"/>
      <c r="AO252" s="26"/>
      <c r="AP252" s="12"/>
    </row>
    <row r="253" spans="1:42" ht="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12"/>
      <c r="AO253" s="26"/>
      <c r="AP253" s="12"/>
    </row>
    <row r="254" spans="1:42" ht="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12"/>
      <c r="AO254" s="26"/>
      <c r="AP254" s="12"/>
    </row>
    <row r="255" spans="1:42" ht="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12"/>
      <c r="AO255" s="26"/>
      <c r="AP255" s="12"/>
    </row>
    <row r="256" spans="1:42" ht="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12"/>
      <c r="AO256" s="26"/>
      <c r="AP256" s="12"/>
    </row>
    <row r="257" spans="1:42" ht="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12"/>
      <c r="AO257" s="26"/>
      <c r="AP257" s="12"/>
    </row>
    <row r="258" spans="1:42" ht="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12"/>
      <c r="AO258" s="26"/>
      <c r="AP258" s="12"/>
    </row>
    <row r="259" spans="1:42" ht="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M265" s="3"/>
      <c r="AN265" s="3"/>
      <c r="AO265" s="3"/>
      <c r="AP265" s="3"/>
    </row>
    <row r="266" spans="1:42" ht="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12"/>
      <c r="AO268" s="26"/>
      <c r="AP268" s="12"/>
    </row>
    <row r="269" spans="1:42" ht="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2"/>
      <c r="AO269" s="33"/>
      <c r="AP269" s="22"/>
    </row>
    <row r="270" spans="1:42" ht="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2"/>
      <c r="AO270" s="33"/>
      <c r="AP270" s="22"/>
    </row>
    <row r="271" spans="1:42" ht="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2"/>
      <c r="AO271" s="33"/>
      <c r="AP271" s="22"/>
    </row>
    <row r="272" spans="1:42" ht="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2"/>
      <c r="AO272" s="33"/>
      <c r="AP272" s="22"/>
    </row>
    <row r="273" spans="1:42" ht="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2"/>
      <c r="AO273" s="33"/>
      <c r="AP273" s="22"/>
    </row>
    <row r="274" spans="1:42" ht="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2"/>
      <c r="AO274" s="33"/>
      <c r="AP274" s="22"/>
    </row>
    <row r="275" spans="1:42" ht="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2"/>
      <c r="AO275" s="33"/>
      <c r="AP275" s="22"/>
    </row>
    <row r="276" spans="1:42" ht="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2"/>
      <c r="AO276" s="33"/>
      <c r="AP276" s="22"/>
    </row>
    <row r="277" spans="1:42" ht="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M287" s="3"/>
      <c r="AN287" s="3"/>
      <c r="AO287" s="3"/>
      <c r="AP287" s="3"/>
    </row>
    <row r="288" spans="1:42" ht="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12"/>
      <c r="AO291" s="26"/>
      <c r="AP291" s="12"/>
    </row>
    <row r="292" spans="1:42" ht="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12"/>
      <c r="AO292" s="26"/>
      <c r="AP292" s="12"/>
    </row>
    <row r="293" spans="1:42" ht="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12"/>
      <c r="AO293" s="26"/>
      <c r="AP293" s="12"/>
    </row>
    <row r="294" spans="1:42" ht="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12"/>
      <c r="AO294" s="26"/>
      <c r="AP294" s="12"/>
    </row>
    <row r="295" spans="1:42" ht="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12"/>
      <c r="AO295" s="26"/>
      <c r="AP295" s="12"/>
    </row>
    <row r="296" spans="1:42" ht="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12"/>
      <c r="AO296" s="26"/>
      <c r="AP296" s="12"/>
    </row>
    <row r="297" spans="1:42" ht="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12"/>
      <c r="AO297" s="26"/>
      <c r="AP297" s="12"/>
    </row>
    <row r="298" spans="1:42" ht="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M304" s="3"/>
      <c r="AN304" s="3"/>
      <c r="AO304" s="3"/>
      <c r="AP304" s="3"/>
    </row>
    <row r="305" spans="1:42" ht="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12"/>
      <c r="AO307" s="26"/>
      <c r="AP307" s="12"/>
    </row>
    <row r="308" spans="1:42" ht="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2"/>
      <c r="AO308" s="33"/>
      <c r="AP308" s="22"/>
    </row>
    <row r="309" spans="1:42" ht="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2"/>
      <c r="AO309" s="33"/>
      <c r="AP309" s="22"/>
    </row>
    <row r="310" spans="1:42" ht="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2"/>
      <c r="AO310" s="33"/>
      <c r="AP310" s="22"/>
    </row>
    <row r="311" spans="1:42" ht="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2"/>
      <c r="AO311" s="33"/>
      <c r="AP311" s="22"/>
    </row>
    <row r="312" spans="1:42" ht="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2"/>
      <c r="AO312" s="33"/>
      <c r="AP312" s="22"/>
    </row>
    <row r="313" spans="1:42" ht="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2"/>
      <c r="AO313" s="33"/>
      <c r="AP313" s="22"/>
    </row>
    <row r="314" spans="1:42" ht="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2"/>
      <c r="AO314" s="33"/>
      <c r="AP314" s="22"/>
    </row>
    <row r="315" spans="1:42" ht="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2"/>
      <c r="AO315" s="33"/>
      <c r="AP315" s="22"/>
    </row>
    <row r="316" spans="1:42" ht="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M326" s="3"/>
      <c r="AN326" s="3"/>
      <c r="AO326" s="3"/>
      <c r="AP326" s="3"/>
    </row>
    <row r="327" spans="1:42" ht="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12"/>
      <c r="AO330" s="26"/>
      <c r="AP330" s="12"/>
    </row>
    <row r="331" spans="1:42" ht="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12"/>
      <c r="AO331" s="26"/>
      <c r="AP331" s="12"/>
    </row>
    <row r="332" spans="1:42" ht="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12"/>
      <c r="AO332" s="26"/>
      <c r="AP332" s="12"/>
    </row>
    <row r="333" spans="1:42" ht="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12"/>
      <c r="AO333" s="26"/>
      <c r="AP333" s="12"/>
    </row>
    <row r="334" spans="1:42" ht="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12"/>
      <c r="AO334" s="26"/>
      <c r="AP334" s="12"/>
    </row>
    <row r="335" spans="1:42" ht="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12"/>
      <c r="AO335" s="26"/>
      <c r="AP335" s="12"/>
    </row>
    <row r="336" spans="1:42" ht="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12"/>
      <c r="AO336" s="26"/>
      <c r="AP336" s="12"/>
    </row>
    <row r="337" spans="1:42" ht="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M343" s="3"/>
      <c r="AN343" s="3"/>
      <c r="AO343" s="3"/>
      <c r="AP343" s="3"/>
    </row>
    <row r="344" spans="1:42" ht="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12"/>
      <c r="AO346" s="26"/>
      <c r="AP346" s="12"/>
    </row>
    <row r="347" spans="1:42" ht="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2"/>
      <c r="AO347" s="33"/>
      <c r="AP347" s="22"/>
    </row>
    <row r="348" spans="1:42" ht="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2"/>
      <c r="AO348" s="33"/>
      <c r="AP348" s="22"/>
    </row>
    <row r="349" spans="1:42" ht="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2"/>
      <c r="AO349" s="33"/>
      <c r="AP349" s="22"/>
    </row>
    <row r="350" spans="1:42" ht="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2"/>
      <c r="AO350" s="33"/>
      <c r="AP350" s="22"/>
    </row>
    <row r="351" spans="1:42" ht="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2"/>
      <c r="AO351" s="33"/>
      <c r="AP351" s="22"/>
    </row>
    <row r="352" spans="1:42" ht="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2"/>
      <c r="AO352" s="33"/>
      <c r="AP352" s="22"/>
    </row>
    <row r="353" spans="1:42" ht="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2"/>
      <c r="AO353" s="33"/>
      <c r="AP353" s="22"/>
    </row>
    <row r="354" spans="1:42" ht="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2"/>
      <c r="AO354" s="33"/>
      <c r="AP354" s="22"/>
    </row>
    <row r="355" spans="1:42" ht="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M365" s="3"/>
      <c r="AN365" s="3"/>
      <c r="AO365" s="3"/>
      <c r="AP365" s="3"/>
    </row>
    <row r="366" spans="1:42" ht="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12"/>
      <c r="AO369" s="26"/>
      <c r="AP369" s="12"/>
    </row>
    <row r="370" spans="1:42" ht="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12"/>
      <c r="AO370" s="26"/>
      <c r="AP370" s="12"/>
    </row>
    <row r="371" spans="1:42" ht="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12"/>
      <c r="AO371" s="26"/>
      <c r="AP371" s="12"/>
    </row>
    <row r="372" spans="1:42" ht="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12"/>
      <c r="AO372" s="26"/>
      <c r="AP372" s="12"/>
    </row>
    <row r="373" spans="1:42" ht="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12"/>
      <c r="AO373" s="26"/>
      <c r="AP373" s="12"/>
    </row>
    <row r="374" spans="1:42" ht="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12"/>
      <c r="AO374" s="26"/>
      <c r="AP374" s="12"/>
    </row>
    <row r="375" spans="1:42" ht="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12"/>
      <c r="AO375" s="26"/>
      <c r="AP375" s="12"/>
    </row>
    <row r="376" spans="1:42" ht="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M382" s="3"/>
      <c r="AN382" s="3"/>
      <c r="AO382" s="3"/>
      <c r="AP382" s="3"/>
    </row>
    <row r="383" spans="1:42" ht="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12"/>
      <c r="AO385" s="26"/>
      <c r="AP385" s="12"/>
    </row>
    <row r="386" spans="1:42" ht="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2"/>
      <c r="AO386" s="33"/>
      <c r="AP386" s="22"/>
    </row>
    <row r="387" spans="1:42" ht="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2"/>
      <c r="AO387" s="33"/>
      <c r="AP387" s="22"/>
    </row>
    <row r="388" spans="1:42" ht="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2"/>
      <c r="AO388" s="33"/>
      <c r="AP388" s="22"/>
    </row>
    <row r="389" spans="1:42" ht="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2"/>
      <c r="AO389" s="33"/>
      <c r="AP389" s="22"/>
    </row>
    <row r="390" spans="1:42" ht="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2"/>
      <c r="AO390" s="33"/>
      <c r="AP390" s="22"/>
    </row>
    <row r="391" spans="1:42" ht="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2"/>
      <c r="AO391" s="33"/>
      <c r="AP391" s="22"/>
    </row>
    <row r="392" spans="1:42" ht="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2"/>
      <c r="AO392" s="33"/>
      <c r="AP392" s="22"/>
    </row>
    <row r="393" spans="1:42" ht="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2"/>
      <c r="AO393" s="33"/>
      <c r="AP393" s="22"/>
    </row>
    <row r="394" spans="1:42" ht="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M404" s="3"/>
      <c r="AN404" s="3"/>
      <c r="AO404" s="3"/>
      <c r="AP404" s="3"/>
    </row>
    <row r="405" spans="1:42" ht="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12"/>
      <c r="AO408" s="26"/>
      <c r="AP408" s="12"/>
    </row>
    <row r="409" spans="1:42" ht="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12"/>
      <c r="AO409" s="26"/>
      <c r="AP409" s="12"/>
    </row>
    <row r="410" spans="1:42" ht="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12"/>
      <c r="AO410" s="26"/>
      <c r="AP410" s="12"/>
    </row>
    <row r="411" spans="1:42" ht="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12"/>
      <c r="AO411" s="26"/>
      <c r="AP411" s="12"/>
    </row>
    <row r="412" spans="1:42" ht="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12"/>
      <c r="AO412" s="26"/>
      <c r="AP412" s="12"/>
    </row>
    <row r="413" spans="1:42" ht="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12"/>
      <c r="AO413" s="26"/>
      <c r="AP413" s="12"/>
    </row>
    <row r="414" spans="1:42" ht="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12"/>
      <c r="AO414" s="26"/>
      <c r="AP414" s="12"/>
    </row>
    <row r="415" spans="1:42" ht="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M421" s="3"/>
      <c r="AN421" s="3"/>
      <c r="AO421" s="3"/>
      <c r="AP421" s="3"/>
    </row>
    <row r="422" spans="1:42" ht="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12"/>
      <c r="AO424" s="26"/>
      <c r="AP424" s="12"/>
    </row>
    <row r="425" spans="1:42" ht="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2"/>
      <c r="AO425" s="33"/>
      <c r="AP425" s="22"/>
    </row>
    <row r="426" spans="1:42" ht="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2"/>
      <c r="AO426" s="33"/>
      <c r="AP426" s="22"/>
    </row>
    <row r="427" spans="1:42" ht="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2"/>
      <c r="AO427" s="33"/>
      <c r="AP427" s="22"/>
    </row>
    <row r="428" spans="1:42" ht="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2"/>
      <c r="AO428" s="33"/>
      <c r="AP428" s="22"/>
    </row>
    <row r="429" spans="1:42" ht="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2"/>
      <c r="AO429" s="33"/>
      <c r="AP429" s="22"/>
    </row>
    <row r="430" spans="1:42" ht="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2"/>
      <c r="AO430" s="33"/>
      <c r="AP430" s="22"/>
    </row>
    <row r="431" spans="1:42" ht="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2"/>
      <c r="AO431" s="33"/>
      <c r="AP431" s="22"/>
    </row>
    <row r="432" spans="1:42" ht="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2"/>
      <c r="AO432" s="33"/>
      <c r="AP432" s="22"/>
    </row>
    <row r="433" spans="1:42" ht="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M443" s="3"/>
      <c r="AN443" s="3"/>
      <c r="AO443" s="3"/>
      <c r="AP443" s="3"/>
    </row>
    <row r="444" spans="1:42" ht="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12"/>
      <c r="AO447" s="26"/>
      <c r="AP447" s="12"/>
    </row>
    <row r="448" spans="1:42" ht="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12"/>
      <c r="AO448" s="26"/>
      <c r="AP448" s="12"/>
    </row>
    <row r="449" spans="1:42" ht="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12"/>
      <c r="AO449" s="26"/>
      <c r="AP449" s="12"/>
    </row>
    <row r="450" spans="1:42" ht="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12"/>
      <c r="AO450" s="26"/>
      <c r="AP450" s="12"/>
    </row>
    <row r="451" spans="1:42" ht="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12"/>
      <c r="AO451" s="26"/>
      <c r="AP451" s="12"/>
    </row>
    <row r="452" spans="1:42" ht="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12"/>
      <c r="AO452" s="26"/>
      <c r="AP452" s="12"/>
    </row>
    <row r="453" spans="1:42" ht="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12"/>
      <c r="AO453" s="26"/>
      <c r="AP453" s="12"/>
    </row>
    <row r="454" spans="1:42" ht="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M460" s="3"/>
      <c r="AN460" s="3"/>
      <c r="AO460" s="3"/>
      <c r="AP460" s="3"/>
    </row>
    <row r="461" spans="1:42" ht="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12"/>
      <c r="AO463" s="26"/>
      <c r="AP463" s="12"/>
    </row>
    <row r="464" spans="1:42" ht="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2"/>
      <c r="AO464" s="33"/>
      <c r="AP464" s="22"/>
    </row>
    <row r="465" spans="1:42" ht="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2"/>
      <c r="AO465" s="33"/>
      <c r="AP465" s="22"/>
    </row>
    <row r="466" spans="1:42" ht="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2"/>
      <c r="AO466" s="33"/>
      <c r="AP466" s="22"/>
    </row>
    <row r="467" spans="1:42" ht="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2"/>
      <c r="AO467" s="33"/>
      <c r="AP467" s="22"/>
    </row>
    <row r="468" spans="1:42" ht="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2"/>
      <c r="AO468" s="33"/>
      <c r="AP468" s="22"/>
    </row>
    <row r="469" spans="1:42" ht="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2"/>
      <c r="AO469" s="33"/>
      <c r="AP469" s="22"/>
    </row>
    <row r="470" spans="1:42" ht="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2"/>
      <c r="AO470" s="33"/>
      <c r="AP470" s="22"/>
    </row>
    <row r="471" spans="1:42" ht="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2"/>
      <c r="AO471" s="33"/>
      <c r="AP471" s="22"/>
    </row>
    <row r="472" spans="1:42" ht="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M482" s="3"/>
      <c r="AN482" s="3"/>
      <c r="AO482" s="3"/>
      <c r="AP482" s="3"/>
    </row>
    <row r="483" spans="1:42" ht="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12"/>
      <c r="AO486" s="26"/>
      <c r="AP486" s="12"/>
    </row>
    <row r="487" spans="1:42" ht="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12"/>
      <c r="AO487" s="26"/>
      <c r="AP487" s="12"/>
    </row>
    <row r="488" spans="1:42" ht="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12"/>
      <c r="AO488" s="26"/>
      <c r="AP488" s="12"/>
    </row>
    <row r="489" spans="1:42" ht="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12"/>
      <c r="AO489" s="26"/>
      <c r="AP489" s="12"/>
    </row>
    <row r="490" spans="1:42" ht="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12"/>
      <c r="AO490" s="26"/>
      <c r="AP490" s="12"/>
    </row>
    <row r="491" spans="1:42" ht="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12"/>
      <c r="AO491" s="26"/>
      <c r="AP491" s="12"/>
    </row>
    <row r="492" spans="1:42" ht="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12"/>
      <c r="AO492" s="26"/>
      <c r="AP492" s="12"/>
    </row>
    <row r="493" spans="1:42" ht="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M499" s="3"/>
      <c r="AN499" s="3"/>
      <c r="AO499" s="3"/>
      <c r="AP499" s="3"/>
    </row>
    <row r="500" spans="1:42" ht="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12"/>
      <c r="AO502" s="26"/>
      <c r="AP502" s="12"/>
    </row>
    <row r="503" spans="1:42" ht="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2"/>
      <c r="AO503" s="33"/>
      <c r="AP503" s="22"/>
    </row>
    <row r="504" spans="1:42" ht="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2"/>
      <c r="AO504" s="33"/>
      <c r="AP504" s="22"/>
    </row>
    <row r="505" spans="1:42" ht="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2"/>
      <c r="AO505" s="33"/>
      <c r="AP505" s="22"/>
    </row>
    <row r="506" spans="1:42" ht="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2"/>
      <c r="AO506" s="33"/>
      <c r="AP506" s="22"/>
    </row>
    <row r="507" spans="1:42" ht="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2"/>
      <c r="AO507" s="33"/>
      <c r="AP507" s="22"/>
    </row>
    <row r="508" spans="1:42" ht="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2"/>
      <c r="AO508" s="33"/>
      <c r="AP508" s="22"/>
    </row>
    <row r="509" spans="1:42" ht="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2"/>
      <c r="AO509" s="33"/>
      <c r="AP509" s="22"/>
    </row>
    <row r="510" spans="1:42" ht="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2"/>
      <c r="AO510" s="33"/>
      <c r="AP510" s="22"/>
    </row>
    <row r="511" spans="1:42" ht="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M521" s="3"/>
      <c r="AN521" s="3"/>
      <c r="AO521" s="3"/>
      <c r="AP521" s="3"/>
    </row>
    <row r="522" spans="1:42" ht="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12"/>
      <c r="AO525" s="26"/>
      <c r="AP525" s="12"/>
    </row>
    <row r="526" spans="1:42" ht="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12"/>
      <c r="AO526" s="26"/>
      <c r="AP526" s="12"/>
    </row>
    <row r="527" spans="1:42" ht="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12"/>
      <c r="AO527" s="26"/>
      <c r="AP527" s="12"/>
    </row>
    <row r="528" spans="1:42" ht="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12"/>
      <c r="AO528" s="26"/>
      <c r="AP528" s="12"/>
    </row>
    <row r="529" spans="1:42" ht="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12"/>
      <c r="AO529" s="26"/>
      <c r="AP529" s="12"/>
    </row>
    <row r="530" spans="1:42" ht="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12"/>
      <c r="AO530" s="26"/>
      <c r="AP530" s="12"/>
    </row>
    <row r="531" spans="1:42" ht="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12"/>
      <c r="AO531" s="26"/>
      <c r="AP531" s="12"/>
    </row>
    <row r="532" spans="1:42" ht="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M538" s="3"/>
      <c r="AN538" s="3"/>
      <c r="AO538" s="3"/>
      <c r="AP538" s="3"/>
    </row>
    <row r="539" spans="1:42" ht="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12"/>
      <c r="AO541" s="26"/>
      <c r="AP541" s="12"/>
    </row>
    <row r="542" spans="1:42" ht="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2"/>
      <c r="AO542" s="33"/>
      <c r="AP542" s="22"/>
    </row>
    <row r="543" spans="1:42" ht="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2"/>
      <c r="AO543" s="33"/>
      <c r="AP543" s="22"/>
    </row>
    <row r="544" spans="1:42" ht="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2"/>
      <c r="AO544" s="33"/>
      <c r="AP544" s="22"/>
    </row>
    <row r="545" spans="1:42" ht="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2"/>
      <c r="AO545" s="33"/>
      <c r="AP545" s="22"/>
    </row>
    <row r="546" spans="1:42" ht="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2"/>
      <c r="AO546" s="33"/>
      <c r="AP546" s="22"/>
    </row>
    <row r="547" spans="1:42" ht="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2"/>
      <c r="AO547" s="33"/>
      <c r="AP547" s="22"/>
    </row>
    <row r="548" spans="1:42" ht="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2"/>
      <c r="AO548" s="33"/>
      <c r="AP548" s="22"/>
    </row>
    <row r="549" spans="1:42" ht="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2"/>
      <c r="AO549" s="33"/>
      <c r="AP549" s="22"/>
    </row>
    <row r="550" spans="1:42" ht="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M560" s="3"/>
      <c r="AN560" s="3"/>
      <c r="AO560" s="3"/>
      <c r="AP560" s="3"/>
    </row>
    <row r="561" spans="1:42" ht="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12"/>
      <c r="AO564" s="26"/>
      <c r="AP564" s="12"/>
    </row>
    <row r="565" spans="1:42" ht="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12"/>
      <c r="AO565" s="26"/>
      <c r="AP565" s="12"/>
    </row>
    <row r="566" spans="1:42" ht="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12"/>
      <c r="AO566" s="26"/>
      <c r="AP566" s="12"/>
    </row>
    <row r="567" spans="1:42" ht="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12"/>
      <c r="AO567" s="26"/>
      <c r="AP567" s="12"/>
    </row>
    <row r="568" spans="1:42" ht="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12"/>
      <c r="AO568" s="26"/>
      <c r="AP568" s="12"/>
    </row>
    <row r="569" spans="1:42" ht="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12"/>
      <c r="AO569" s="26"/>
      <c r="AP569" s="12"/>
    </row>
    <row r="570" spans="1:42" ht="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12"/>
      <c r="AO570" s="26"/>
      <c r="AP570" s="12"/>
    </row>
    <row r="571" spans="1:42" ht="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M577" s="3"/>
      <c r="AN577" s="3"/>
      <c r="AO577" s="3"/>
      <c r="AP577" s="3"/>
    </row>
    <row r="578" spans="1:42" ht="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12"/>
      <c r="AO580" s="26"/>
      <c r="AP580" s="12"/>
    </row>
    <row r="581" spans="1:42" ht="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2"/>
      <c r="AO581" s="33"/>
      <c r="AP581" s="22"/>
    </row>
    <row r="582" spans="1:42" ht="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2"/>
      <c r="AO582" s="33"/>
      <c r="AP582" s="22"/>
    </row>
    <row r="583" spans="1:42" ht="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2"/>
      <c r="AO583" s="33"/>
      <c r="AP583" s="22"/>
    </row>
    <row r="584" spans="1:42" ht="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2"/>
      <c r="AO584" s="33"/>
      <c r="AP584" s="22"/>
    </row>
    <row r="585" spans="1:42" ht="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2"/>
      <c r="AO585" s="33"/>
      <c r="AP585" s="22"/>
    </row>
    <row r="586" spans="1:42" ht="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2"/>
      <c r="AO586" s="33"/>
      <c r="AP586" s="22"/>
    </row>
    <row r="587" spans="1:42" ht="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2"/>
      <c r="AO587" s="33"/>
      <c r="AP587" s="22"/>
    </row>
    <row r="588" spans="1:42" ht="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2"/>
      <c r="AO588" s="33"/>
      <c r="AP588" s="22"/>
    </row>
    <row r="589" spans="1:42" ht="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M599" s="3"/>
      <c r="AN599" s="3"/>
      <c r="AO599" s="3"/>
      <c r="AP599" s="3"/>
    </row>
    <row r="600" spans="1:42" ht="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12"/>
      <c r="AO603" s="26"/>
      <c r="AP603" s="12"/>
    </row>
    <row r="604" spans="1:42" ht="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12"/>
      <c r="AO604" s="26"/>
      <c r="AP604" s="12"/>
    </row>
    <row r="605" spans="1:42" ht="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12"/>
      <c r="AO605" s="26"/>
      <c r="AP605" s="12"/>
    </row>
    <row r="606" spans="1:42" ht="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12"/>
      <c r="AO606" s="26"/>
      <c r="AP606" s="12"/>
    </row>
    <row r="607" spans="1:42" ht="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12"/>
      <c r="AO607" s="26"/>
      <c r="AP607" s="12"/>
    </row>
    <row r="608" spans="1:42" ht="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12"/>
      <c r="AO608" s="26"/>
      <c r="AP608" s="12"/>
    </row>
    <row r="609" spans="1:42" ht="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12"/>
      <c r="AO609" s="26"/>
      <c r="AP609" s="12"/>
    </row>
    <row r="610" spans="1:42" ht="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M616" s="3"/>
      <c r="AN616" s="3"/>
      <c r="AO616" s="3"/>
      <c r="AP616" s="3"/>
    </row>
    <row r="617" spans="1:42" ht="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12"/>
      <c r="AO619" s="26"/>
      <c r="AP619" s="12"/>
    </row>
    <row r="620" spans="1:42" ht="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2"/>
      <c r="AO620" s="33"/>
      <c r="AP620" s="22"/>
    </row>
    <row r="621" spans="1:42" ht="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2"/>
      <c r="AO621" s="33"/>
      <c r="AP621" s="22"/>
    </row>
    <row r="622" spans="1:42" ht="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2"/>
      <c r="AO622" s="33"/>
      <c r="AP622" s="22"/>
    </row>
    <row r="623" spans="1:42" ht="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2"/>
      <c r="AO623" s="33"/>
      <c r="AP623" s="22"/>
    </row>
    <row r="624" spans="1:42" ht="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2"/>
      <c r="AO624" s="33"/>
      <c r="AP624" s="22"/>
    </row>
    <row r="625" spans="1:42" ht="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2"/>
      <c r="AO625" s="33"/>
      <c r="AP625" s="22"/>
    </row>
    <row r="626" spans="1:42" ht="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2"/>
      <c r="AO626" s="33"/>
      <c r="AP626" s="22"/>
    </row>
    <row r="627" spans="1:42" ht="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2"/>
      <c r="AO627" s="33"/>
      <c r="AP627" s="22"/>
    </row>
    <row r="628" spans="1:42" ht="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M638" s="3"/>
      <c r="AN638" s="3"/>
      <c r="AO638" s="3"/>
      <c r="AP638" s="3"/>
    </row>
    <row r="639" spans="1:42" ht="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12"/>
      <c r="AO642" s="26"/>
      <c r="AP642" s="12"/>
    </row>
    <row r="643" spans="1:42" ht="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12"/>
      <c r="AO643" s="26"/>
      <c r="AP643" s="12"/>
    </row>
    <row r="644" spans="1:42" ht="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12"/>
      <c r="AO644" s="26"/>
      <c r="AP644" s="12"/>
    </row>
    <row r="645" spans="1:42" ht="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12"/>
      <c r="AO645" s="26"/>
      <c r="AP645" s="12"/>
    </row>
    <row r="646" spans="1:42" ht="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12"/>
      <c r="AO646" s="26"/>
      <c r="AP646" s="12"/>
    </row>
    <row r="647" spans="1:42" ht="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12"/>
      <c r="AO647" s="26"/>
      <c r="AP647" s="12"/>
    </row>
    <row r="648" spans="1:42" ht="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12"/>
      <c r="AO648" s="26"/>
      <c r="AP648" s="12"/>
    </row>
    <row r="649" spans="1:42" ht="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M655" s="3"/>
      <c r="AN655" s="3"/>
      <c r="AO655" s="3"/>
      <c r="AP655" s="3"/>
    </row>
    <row r="656" spans="1:42" ht="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12"/>
      <c r="AO658" s="26"/>
      <c r="AP658" s="12"/>
    </row>
    <row r="659" spans="1:42" ht="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2"/>
      <c r="AO659" s="33"/>
      <c r="AP659" s="22"/>
    </row>
    <row r="660" spans="1:42" ht="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2"/>
      <c r="AO660" s="33"/>
      <c r="AP660" s="22"/>
    </row>
    <row r="661" spans="1:42" ht="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2"/>
      <c r="AO661" s="33"/>
      <c r="AP661" s="22"/>
    </row>
    <row r="662" spans="1:42" ht="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2"/>
      <c r="AO662" s="33"/>
      <c r="AP662" s="22"/>
    </row>
    <row r="663" spans="1:42" ht="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2"/>
      <c r="AO663" s="33"/>
      <c r="AP663" s="22"/>
    </row>
    <row r="664" spans="1:42" ht="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2"/>
      <c r="AO664" s="33"/>
      <c r="AP664" s="22"/>
    </row>
    <row r="665" spans="1:42" ht="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2"/>
      <c r="AO665" s="33"/>
      <c r="AP665" s="22"/>
    </row>
    <row r="666" spans="1:42" ht="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2"/>
      <c r="AO666" s="33"/>
      <c r="AP666" s="22"/>
    </row>
    <row r="667" spans="1:42" ht="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M677" s="3"/>
      <c r="AN677" s="3"/>
      <c r="AO677" s="3"/>
      <c r="AP677" s="3"/>
    </row>
    <row r="678" spans="1:42" ht="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12"/>
      <c r="AO681" s="26"/>
      <c r="AP681" s="12"/>
    </row>
    <row r="682" spans="1:42" ht="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12"/>
      <c r="AO682" s="26"/>
      <c r="AP682" s="12"/>
    </row>
    <row r="683" spans="1:42" ht="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12"/>
      <c r="AO683" s="26"/>
      <c r="AP683" s="12"/>
    </row>
    <row r="684" spans="1:42" ht="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12"/>
      <c r="AO684" s="26"/>
      <c r="AP684" s="12"/>
    </row>
    <row r="685" spans="1:42" ht="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12"/>
      <c r="AO685" s="26"/>
      <c r="AP685" s="12"/>
    </row>
    <row r="686" spans="1:42" ht="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12"/>
      <c r="AO686" s="26"/>
      <c r="AP686" s="12"/>
    </row>
    <row r="687" spans="1:42" ht="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12"/>
      <c r="AO687" s="26"/>
      <c r="AP687" s="12"/>
    </row>
    <row r="688" spans="1:42" ht="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M694" s="3"/>
      <c r="AN694" s="3"/>
      <c r="AO694" s="3"/>
      <c r="AP694" s="3"/>
    </row>
    <row r="695" spans="1:42" ht="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12"/>
      <c r="AO697" s="26"/>
      <c r="AP697" s="12"/>
    </row>
    <row r="698" spans="1:42" ht="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22"/>
      <c r="AO698" s="33"/>
      <c r="AP698" s="22"/>
    </row>
    <row r="699" spans="1:42" ht="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22"/>
      <c r="AO699" s="33"/>
      <c r="AP699" s="22"/>
    </row>
    <row r="700" spans="1:42" ht="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22"/>
      <c r="AO700" s="33"/>
      <c r="AP700" s="22"/>
    </row>
    <row r="701" spans="1:42" ht="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22"/>
      <c r="AO701" s="33"/>
      <c r="AP701" s="22"/>
    </row>
    <row r="702" spans="1:42" ht="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22"/>
      <c r="AO702" s="33"/>
      <c r="AP702" s="22"/>
    </row>
    <row r="703" spans="1:42" ht="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22"/>
      <c r="AO703" s="33"/>
      <c r="AP703" s="22"/>
    </row>
    <row r="704" spans="1:42" ht="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22"/>
      <c r="AO704" s="33"/>
      <c r="AP704" s="22"/>
    </row>
    <row r="705" spans="1:42" ht="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22"/>
      <c r="AO705" s="33"/>
      <c r="AP705" s="22"/>
    </row>
    <row r="706" spans="1:42" ht="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M716" s="3"/>
      <c r="AN716" s="3"/>
      <c r="AO716" s="3"/>
      <c r="AP716" s="3"/>
    </row>
    <row r="717" spans="1:42" ht="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12"/>
      <c r="AO720" s="26"/>
      <c r="AP720" s="12"/>
    </row>
    <row r="721" spans="1:42" ht="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12"/>
      <c r="AO721" s="26"/>
      <c r="AP721" s="12"/>
    </row>
    <row r="722" spans="1:42" ht="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12"/>
      <c r="AO722" s="26"/>
      <c r="AP722" s="12"/>
    </row>
    <row r="723" spans="1:42" ht="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12"/>
      <c r="AO723" s="26"/>
      <c r="AP723" s="12"/>
    </row>
    <row r="724" spans="1:42" ht="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12"/>
      <c r="AO724" s="26"/>
      <c r="AP724" s="12"/>
    </row>
    <row r="725" spans="1:42" ht="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12"/>
      <c r="AO725" s="26"/>
      <c r="AP725" s="12"/>
    </row>
    <row r="726" spans="1:42" ht="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12"/>
      <c r="AO726" s="26"/>
      <c r="AP726" s="12"/>
    </row>
    <row r="727" spans="1:42" ht="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M733" s="3"/>
      <c r="AN733" s="3"/>
      <c r="AO733" s="3"/>
      <c r="AP733" s="3"/>
    </row>
    <row r="734" spans="1:42" ht="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spans="1:42" ht="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12"/>
      <c r="AO736" s="26"/>
      <c r="AP736" s="12"/>
    </row>
    <row r="737" spans="1:42" ht="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22"/>
      <c r="AO737" s="33"/>
      <c r="AP737" s="22"/>
    </row>
    <row r="738" spans="1:42" ht="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22"/>
      <c r="AO738" s="33"/>
      <c r="AP738" s="22"/>
    </row>
    <row r="739" spans="1:42" ht="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22"/>
      <c r="AO739" s="33"/>
      <c r="AP739" s="22"/>
    </row>
    <row r="740" spans="1:42" ht="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22"/>
      <c r="AO740" s="33"/>
      <c r="AP740" s="22"/>
    </row>
    <row r="741" spans="1:42" ht="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22"/>
      <c r="AO741" s="33"/>
      <c r="AP741" s="22"/>
    </row>
    <row r="742" spans="1:42" ht="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22"/>
      <c r="AO742" s="33"/>
      <c r="AP742" s="22"/>
    </row>
    <row r="743" spans="1:42" ht="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22"/>
      <c r="AO743" s="33"/>
      <c r="AP743" s="22"/>
    </row>
    <row r="744" spans="1:42" ht="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22"/>
      <c r="AO744" s="33"/>
      <c r="AP744" s="22"/>
    </row>
    <row r="745" spans="1:42" ht="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M755" s="3"/>
      <c r="AN755" s="3"/>
      <c r="AO755" s="3"/>
      <c r="AP755" s="3"/>
    </row>
    <row r="756" spans="1:42" ht="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12"/>
      <c r="AO759" s="26"/>
      <c r="AP759" s="12"/>
    </row>
    <row r="760" spans="1:42" ht="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12"/>
      <c r="AO760" s="26"/>
      <c r="AP760" s="12"/>
    </row>
    <row r="761" spans="1:42" ht="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12"/>
      <c r="AO761" s="26"/>
      <c r="AP761" s="12"/>
    </row>
    <row r="762" spans="1:42" ht="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12"/>
      <c r="AO762" s="26"/>
      <c r="AP762" s="12"/>
    </row>
    <row r="763" spans="1:42" ht="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12"/>
      <c r="AO763" s="26"/>
      <c r="AP763" s="12"/>
    </row>
    <row r="764" spans="1:42" ht="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12"/>
      <c r="AO764" s="26"/>
      <c r="AP764" s="12"/>
    </row>
    <row r="765" spans="1:42" ht="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12"/>
      <c r="AO765" s="26"/>
      <c r="AP765" s="12"/>
    </row>
    <row r="766" spans="1:42" ht="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M772" s="3"/>
      <c r="AN772" s="3"/>
      <c r="AO772" s="3"/>
      <c r="AP772" s="3"/>
    </row>
    <row r="773" spans="1:42" ht="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12"/>
      <c r="AO775" s="26"/>
      <c r="AP775" s="12"/>
    </row>
    <row r="776" spans="1:42" ht="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22"/>
      <c r="AO776" s="33"/>
      <c r="AP776" s="22"/>
    </row>
    <row r="777" spans="1:42" ht="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22"/>
      <c r="AO777" s="33"/>
      <c r="AP777" s="22"/>
    </row>
    <row r="778" spans="1:42" ht="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22"/>
      <c r="AO778" s="33"/>
      <c r="AP778" s="22"/>
    </row>
    <row r="779" spans="1:42" ht="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22"/>
      <c r="AO779" s="33"/>
      <c r="AP779" s="22"/>
    </row>
    <row r="780" spans="1:42" ht="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22"/>
      <c r="AO780" s="33"/>
      <c r="AP780" s="22"/>
    </row>
    <row r="781" spans="1:42" ht="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22"/>
      <c r="AO781" s="33"/>
      <c r="AP781" s="22"/>
    </row>
    <row r="782" spans="1:42" ht="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22"/>
      <c r="AO782" s="33"/>
      <c r="AP782" s="22"/>
    </row>
    <row r="783" spans="1:42" ht="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22"/>
      <c r="AO783" s="33"/>
      <c r="AP783" s="22"/>
    </row>
    <row r="784" spans="1:42" ht="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M794" s="3"/>
      <c r="AN794" s="3"/>
      <c r="AO794" s="3"/>
      <c r="AP794" s="3"/>
    </row>
    <row r="795" spans="1:42" ht="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ht="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ht="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ht="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12"/>
      <c r="AO798" s="26"/>
      <c r="AP798" s="12"/>
    </row>
    <row r="799" spans="1:42" ht="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12"/>
      <c r="AO799" s="26"/>
      <c r="AP799" s="12"/>
    </row>
    <row r="800" spans="1:42" ht="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12"/>
      <c r="AO800" s="26"/>
      <c r="AP800" s="12"/>
    </row>
    <row r="801" spans="1:42" ht="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12"/>
      <c r="AO801" s="26"/>
      <c r="AP801" s="12"/>
    </row>
    <row r="802" spans="1:42" ht="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12"/>
      <c r="AO802" s="26"/>
      <c r="AP802" s="12"/>
    </row>
    <row r="803" spans="1:42" ht="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12"/>
      <c r="AO803" s="26"/>
      <c r="AP803" s="12"/>
    </row>
    <row r="804" spans="1:42" ht="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12"/>
      <c r="AO804" s="26"/>
      <c r="AP804" s="12"/>
    </row>
    <row r="805" spans="1:42" ht="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M811" s="3"/>
      <c r="AN811" s="3"/>
      <c r="AO811" s="3"/>
      <c r="AP811" s="3"/>
    </row>
    <row r="812" spans="1:42" ht="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12"/>
      <c r="AO814" s="26"/>
      <c r="AP814" s="12"/>
    </row>
    <row r="815" spans="1:42" ht="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22"/>
      <c r="AO815" s="33"/>
      <c r="AP815" s="22"/>
    </row>
    <row r="816" spans="1:42" ht="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22"/>
      <c r="AO816" s="33"/>
      <c r="AP816" s="22"/>
    </row>
    <row r="817" spans="1:42" ht="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22"/>
      <c r="AO817" s="33"/>
      <c r="AP817" s="22"/>
    </row>
    <row r="818" spans="1:42" ht="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22"/>
      <c r="AO818" s="33"/>
      <c r="AP818" s="22"/>
    </row>
    <row r="819" spans="1:42" ht="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22"/>
      <c r="AO819" s="33"/>
      <c r="AP819" s="22"/>
    </row>
    <row r="820" spans="1:42" ht="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22"/>
      <c r="AO820" s="33"/>
      <c r="AP820" s="22"/>
    </row>
    <row r="821" spans="1:42" ht="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22"/>
      <c r="AO821" s="33"/>
      <c r="AP821" s="22"/>
    </row>
    <row r="822" spans="1:42" ht="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22"/>
      <c r="AO822" s="33"/>
      <c r="AP822" s="22"/>
    </row>
    <row r="823" spans="1:42" ht="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M833" s="3"/>
      <c r="AN833" s="3"/>
      <c r="AO833" s="3"/>
      <c r="AP833" s="3"/>
    </row>
    <row r="834" spans="1:42" ht="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12"/>
      <c r="AO837" s="26"/>
      <c r="AP837" s="12"/>
    </row>
    <row r="838" spans="1:42" ht="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12"/>
      <c r="AO838" s="26"/>
      <c r="AP838" s="12"/>
    </row>
    <row r="839" spans="1:42" ht="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12"/>
      <c r="AO839" s="26"/>
      <c r="AP839" s="12"/>
    </row>
    <row r="840" spans="1:42" ht="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12"/>
      <c r="AO840" s="26"/>
      <c r="AP840" s="12"/>
    </row>
    <row r="841" spans="1:42" ht="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12"/>
      <c r="AO841" s="26"/>
      <c r="AP841" s="12"/>
    </row>
    <row r="842" spans="1:42" ht="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12"/>
      <c r="AO842" s="26"/>
      <c r="AP842" s="12"/>
    </row>
    <row r="843" spans="1:42" ht="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12"/>
      <c r="AO843" s="26"/>
      <c r="AP843" s="12"/>
    </row>
    <row r="844" spans="1:42" ht="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M850" s="3"/>
      <c r="AN850" s="3"/>
      <c r="AO850" s="3"/>
      <c r="AP850" s="3"/>
    </row>
    <row r="851" spans="1:42" ht="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12"/>
      <c r="AO853" s="26"/>
      <c r="AP853" s="12"/>
    </row>
    <row r="854" spans="1:42" ht="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22"/>
      <c r="AO854" s="33"/>
      <c r="AP854" s="22"/>
    </row>
    <row r="855" spans="1:42" ht="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22"/>
      <c r="AO855" s="33"/>
      <c r="AP855" s="22"/>
    </row>
    <row r="856" spans="1:42" ht="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22"/>
      <c r="AO856" s="33"/>
      <c r="AP856" s="22"/>
    </row>
    <row r="857" spans="1:42" ht="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22"/>
      <c r="AO857" s="33"/>
      <c r="AP857" s="22"/>
    </row>
    <row r="858" spans="1:42" ht="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22"/>
      <c r="AO858" s="33"/>
      <c r="AP858" s="22"/>
    </row>
    <row r="859" spans="1:42" ht="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22"/>
      <c r="AO859" s="33"/>
      <c r="AP859" s="22"/>
    </row>
    <row r="860" spans="1:42" ht="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22"/>
      <c r="AO860" s="33"/>
      <c r="AP860" s="22"/>
    </row>
    <row r="861" spans="1:42" ht="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22"/>
      <c r="AO861" s="33"/>
      <c r="AP861" s="22"/>
    </row>
    <row r="862" spans="1:42" ht="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ht="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ht="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ht="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ht="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ht="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M872" s="3"/>
      <c r="AN872" s="3"/>
      <c r="AO872" s="3"/>
      <c r="AP872" s="3"/>
    </row>
    <row r="873" spans="1:42" ht="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ht="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ht="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ht="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12"/>
      <c r="AO876" s="26"/>
      <c r="AP876" s="12"/>
    </row>
    <row r="877" spans="1:42" ht="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12"/>
      <c r="AO877" s="26"/>
      <c r="AP877" s="12"/>
    </row>
    <row r="878" spans="1:42" ht="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12"/>
      <c r="AO878" s="26"/>
      <c r="AP878" s="12"/>
    </row>
    <row r="879" spans="1:42" ht="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12"/>
      <c r="AO879" s="26"/>
      <c r="AP879" s="12"/>
    </row>
    <row r="880" spans="1:42" ht="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12"/>
      <c r="AO880" s="26"/>
      <c r="AP880" s="12"/>
    </row>
    <row r="881" spans="1:42" ht="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12"/>
      <c r="AO881" s="26"/>
      <c r="AP881" s="12"/>
    </row>
    <row r="882" spans="1:42" ht="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12"/>
      <c r="AO882" s="26"/>
      <c r="AP882" s="12"/>
    </row>
    <row r="883" spans="1:42" ht="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spans="1:42" ht="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spans="1:42" ht="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spans="1:42" ht="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spans="1:42" ht="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spans="1:42" ht="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ht="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M889" s="3"/>
      <c r="AN889" s="3"/>
      <c r="AO889" s="3"/>
      <c r="AP889" s="3"/>
    </row>
    <row r="890" spans="1:42" ht="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spans="1:42" ht="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ht="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12"/>
      <c r="AO892" s="26"/>
      <c r="AP892" s="12"/>
    </row>
    <row r="893" spans="1:42" ht="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22"/>
      <c r="AO893" s="33"/>
      <c r="AP893" s="22"/>
    </row>
    <row r="894" spans="1:42" ht="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22"/>
      <c r="AO894" s="33"/>
      <c r="AP894" s="22"/>
    </row>
    <row r="895" spans="1:42" ht="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22"/>
      <c r="AO895" s="33"/>
      <c r="AP895" s="22"/>
    </row>
    <row r="896" spans="1:42" ht="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22"/>
      <c r="AO896" s="33"/>
      <c r="AP896" s="22"/>
    </row>
    <row r="897" spans="1:42" ht="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22"/>
      <c r="AO897" s="33"/>
      <c r="AP897" s="22"/>
    </row>
    <row r="898" spans="1:42" ht="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22"/>
      <c r="AO898" s="33"/>
      <c r="AP898" s="22"/>
    </row>
    <row r="899" spans="1:42" ht="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22"/>
      <c r="AO899" s="33"/>
      <c r="AP899" s="22"/>
    </row>
    <row r="900" spans="1:42" ht="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22"/>
      <c r="AO900" s="33"/>
      <c r="AP900" s="22"/>
    </row>
    <row r="901" spans="1:42" ht="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M911" s="3"/>
      <c r="AN911" s="3"/>
      <c r="AO911" s="3"/>
      <c r="AP911" s="3"/>
    </row>
    <row r="912" spans="1:42" ht="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12"/>
      <c r="AO915" s="26"/>
      <c r="AP915" s="12"/>
    </row>
    <row r="916" spans="1:42" ht="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12"/>
      <c r="AO916" s="26"/>
      <c r="AP916" s="12"/>
    </row>
    <row r="917" spans="1:42" ht="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12"/>
      <c r="AO917" s="26"/>
      <c r="AP917" s="12"/>
    </row>
    <row r="918" spans="1:42" ht="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12"/>
      <c r="AO918" s="26"/>
      <c r="AP918" s="12"/>
    </row>
    <row r="919" spans="1:42" ht="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12"/>
      <c r="AO919" s="26"/>
      <c r="AP919" s="12"/>
    </row>
    <row r="920" spans="1:42" ht="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12"/>
      <c r="AO920" s="26"/>
      <c r="AP920" s="12"/>
    </row>
    <row r="921" spans="1:42" ht="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12"/>
      <c r="AO921" s="26"/>
      <c r="AP921" s="12"/>
    </row>
    <row r="922" spans="1:42" ht="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M928" s="3"/>
      <c r="AN928" s="3"/>
      <c r="AO928" s="3"/>
      <c r="AP928" s="3"/>
    </row>
    <row r="929" spans="1:42" ht="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12"/>
      <c r="AO931" s="26"/>
      <c r="AP931" s="12"/>
    </row>
    <row r="932" spans="1:42" ht="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22"/>
      <c r="AO932" s="33"/>
      <c r="AP932" s="22"/>
    </row>
    <row r="933" spans="1:42" ht="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22"/>
      <c r="AO933" s="33"/>
      <c r="AP933" s="22"/>
    </row>
    <row r="934" spans="1:42" ht="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22"/>
      <c r="AO934" s="33"/>
      <c r="AP934" s="22"/>
    </row>
    <row r="935" spans="1:42" ht="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22"/>
      <c r="AO935" s="33"/>
      <c r="AP935" s="22"/>
    </row>
    <row r="936" spans="1:42" ht="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22"/>
      <c r="AO936" s="33"/>
      <c r="AP936" s="22"/>
    </row>
    <row r="937" spans="1:42" ht="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22"/>
      <c r="AO937" s="33"/>
      <c r="AP937" s="22"/>
    </row>
    <row r="938" spans="1:42" ht="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22"/>
      <c r="AO938" s="33"/>
      <c r="AP938" s="22"/>
    </row>
    <row r="939" spans="1:42" ht="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22"/>
      <c r="AO939" s="33"/>
      <c r="AP939" s="22"/>
    </row>
    <row r="940" spans="1:42" ht="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ht="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ht="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ht="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ht="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ht="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ht="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ht="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ht="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ht="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ht="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ht="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ht="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ht="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ht="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ht="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ht="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</sheetData>
  <mergeCells count="551">
    <mergeCell ref="V3:X3"/>
    <mergeCell ref="C4:C5"/>
    <mergeCell ref="D4:F5"/>
    <mergeCell ref="G4:I4"/>
    <mergeCell ref="J4:L4"/>
    <mergeCell ref="M4:O4"/>
    <mergeCell ref="P4:R4"/>
    <mergeCell ref="S4:U4"/>
    <mergeCell ref="V4:X4"/>
    <mergeCell ref="D3:F3"/>
    <mergeCell ref="G3:I3"/>
    <mergeCell ref="J3:L3"/>
    <mergeCell ref="M3:O3"/>
    <mergeCell ref="P3:R3"/>
    <mergeCell ref="S3:U3"/>
    <mergeCell ref="AQ5:AQ6"/>
    <mergeCell ref="C6:C7"/>
    <mergeCell ref="D6:F6"/>
    <mergeCell ref="G6:I7"/>
    <mergeCell ref="J6:L6"/>
    <mergeCell ref="M6:O6"/>
    <mergeCell ref="P6:R6"/>
    <mergeCell ref="S6:U6"/>
    <mergeCell ref="V6:X6"/>
    <mergeCell ref="Y6:Y7"/>
    <mergeCell ref="AE4:AE5"/>
    <mergeCell ref="AF4:AF5"/>
    <mergeCell ref="AG4:AG5"/>
    <mergeCell ref="AH4:AH5"/>
    <mergeCell ref="AI4:AI5"/>
    <mergeCell ref="AJ4:AJ5"/>
    <mergeCell ref="Y4:Y5"/>
    <mergeCell ref="Z4:Z5"/>
    <mergeCell ref="AA4:AA5"/>
    <mergeCell ref="AB4:AB5"/>
    <mergeCell ref="AC4:AC5"/>
    <mergeCell ref="AD4:AD5"/>
    <mergeCell ref="AF6:AF7"/>
    <mergeCell ref="AG6:AG7"/>
    <mergeCell ref="AH6:AH7"/>
    <mergeCell ref="AI6:AI7"/>
    <mergeCell ref="AJ6:AJ7"/>
    <mergeCell ref="C8:C9"/>
    <mergeCell ref="D8:F8"/>
    <mergeCell ref="G8:I8"/>
    <mergeCell ref="J8:L9"/>
    <mergeCell ref="M8:O8"/>
    <mergeCell ref="Z6:Z7"/>
    <mergeCell ref="AA6:AA7"/>
    <mergeCell ref="AB6:AB7"/>
    <mergeCell ref="AC6:AC7"/>
    <mergeCell ref="AD6:AD7"/>
    <mergeCell ref="AE6:AE7"/>
    <mergeCell ref="AH8:AH9"/>
    <mergeCell ref="AI8:AI9"/>
    <mergeCell ref="AJ8:AJ9"/>
    <mergeCell ref="AD8:AD9"/>
    <mergeCell ref="AE8:AE9"/>
    <mergeCell ref="AF8:AF9"/>
    <mergeCell ref="AG8:AG9"/>
    <mergeCell ref="C10:C11"/>
    <mergeCell ref="D10:F10"/>
    <mergeCell ref="G10:I10"/>
    <mergeCell ref="J10:L10"/>
    <mergeCell ref="M10:O11"/>
    <mergeCell ref="P10:R10"/>
    <mergeCell ref="S10:U10"/>
    <mergeCell ref="AB8:AB9"/>
    <mergeCell ref="AC8:AC9"/>
    <mergeCell ref="P8:R8"/>
    <mergeCell ref="S8:U8"/>
    <mergeCell ref="V8:X8"/>
    <mergeCell ref="Y8:Y9"/>
    <mergeCell ref="Z8:Z9"/>
    <mergeCell ref="AA8:AA9"/>
    <mergeCell ref="AJ10:AJ11"/>
    <mergeCell ref="C12:C13"/>
    <mergeCell ref="D12:F12"/>
    <mergeCell ref="G12:I12"/>
    <mergeCell ref="J12:L12"/>
    <mergeCell ref="M12:O12"/>
    <mergeCell ref="P12:R13"/>
    <mergeCell ref="S12:U12"/>
    <mergeCell ref="V12:X12"/>
    <mergeCell ref="Y12:Y13"/>
    <mergeCell ref="AD10:AD11"/>
    <mergeCell ref="AE10:AE11"/>
    <mergeCell ref="AF10:AF11"/>
    <mergeCell ref="AG10:AG11"/>
    <mergeCell ref="AH10:AH11"/>
    <mergeCell ref="AI10:AI11"/>
    <mergeCell ref="V10:X10"/>
    <mergeCell ref="Y10:Y11"/>
    <mergeCell ref="Z10:Z11"/>
    <mergeCell ref="AA10:AA11"/>
    <mergeCell ref="AB10:AB11"/>
    <mergeCell ref="AC10:AC11"/>
    <mergeCell ref="AF12:AF13"/>
    <mergeCell ref="AG12:AG13"/>
    <mergeCell ref="AH12:AH13"/>
    <mergeCell ref="AI12:AI13"/>
    <mergeCell ref="AJ12:AJ13"/>
    <mergeCell ref="C14:C15"/>
    <mergeCell ref="D14:F14"/>
    <mergeCell ref="G14:I14"/>
    <mergeCell ref="J14:L14"/>
    <mergeCell ref="M14:O14"/>
    <mergeCell ref="Z12:Z13"/>
    <mergeCell ref="AA12:AA13"/>
    <mergeCell ref="AB12:AB13"/>
    <mergeCell ref="AC12:AC13"/>
    <mergeCell ref="AD12:AD13"/>
    <mergeCell ref="AE12:AE13"/>
    <mergeCell ref="AH14:AH15"/>
    <mergeCell ref="AI14:AI15"/>
    <mergeCell ref="AJ14:AJ15"/>
    <mergeCell ref="AD14:AD15"/>
    <mergeCell ref="AE14:AE15"/>
    <mergeCell ref="AF14:AF15"/>
    <mergeCell ref="AG14:AG15"/>
    <mergeCell ref="C16:C17"/>
    <mergeCell ref="D16:F16"/>
    <mergeCell ref="G16:I16"/>
    <mergeCell ref="J16:L16"/>
    <mergeCell ref="M16:O16"/>
    <mergeCell ref="P16:R16"/>
    <mergeCell ref="S16:U16"/>
    <mergeCell ref="AB14:AB15"/>
    <mergeCell ref="AC14:AC15"/>
    <mergeCell ref="P14:R14"/>
    <mergeCell ref="S14:U15"/>
    <mergeCell ref="V14:X14"/>
    <mergeCell ref="Y14:Y15"/>
    <mergeCell ref="Z14:Z15"/>
    <mergeCell ref="AA14:AA15"/>
    <mergeCell ref="G21:I21"/>
    <mergeCell ref="J21:L21"/>
    <mergeCell ref="M21:O21"/>
    <mergeCell ref="P21:R21"/>
    <mergeCell ref="AJ16:AJ17"/>
    <mergeCell ref="D20:F20"/>
    <mergeCell ref="G20:I20"/>
    <mergeCell ref="J20:L20"/>
    <mergeCell ref="M20:O20"/>
    <mergeCell ref="P20:R20"/>
    <mergeCell ref="S20:U20"/>
    <mergeCell ref="V20:X20"/>
    <mergeCell ref="AD16:AD17"/>
    <mergeCell ref="AE16:AE17"/>
    <mergeCell ref="AF16:AF17"/>
    <mergeCell ref="AG16:AG17"/>
    <mergeCell ref="AH16:AH17"/>
    <mergeCell ref="AI16:AI17"/>
    <mergeCell ref="V16:X17"/>
    <mergeCell ref="Y16:Y17"/>
    <mergeCell ref="Z16:Z17"/>
    <mergeCell ref="AA16:AA17"/>
    <mergeCell ref="AB16:AB17"/>
    <mergeCell ref="AC16:AC17"/>
    <mergeCell ref="AI21:AI22"/>
    <mergeCell ref="AJ21:AJ22"/>
    <mergeCell ref="C23:C24"/>
    <mergeCell ref="D23:F23"/>
    <mergeCell ref="G23:I24"/>
    <mergeCell ref="J23:L23"/>
    <mergeCell ref="M23:O23"/>
    <mergeCell ref="P23:R23"/>
    <mergeCell ref="S23:U23"/>
    <mergeCell ref="V23:X23"/>
    <mergeCell ref="AC21:AC22"/>
    <mergeCell ref="AD21:AD22"/>
    <mergeCell ref="AE21:AE22"/>
    <mergeCell ref="AF21:AF22"/>
    <mergeCell ref="AG21:AG22"/>
    <mergeCell ref="AH21:AH22"/>
    <mergeCell ref="S21:U21"/>
    <mergeCell ref="V21:X21"/>
    <mergeCell ref="Y21:Y22"/>
    <mergeCell ref="Z21:Z22"/>
    <mergeCell ref="AA21:AA22"/>
    <mergeCell ref="AB21:AB22"/>
    <mergeCell ref="C21:C22"/>
    <mergeCell ref="D21:F22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C27:C28"/>
    <mergeCell ref="D27:F27"/>
    <mergeCell ref="G27:I27"/>
    <mergeCell ref="J27:L27"/>
    <mergeCell ref="M27:O28"/>
    <mergeCell ref="P27:R27"/>
    <mergeCell ref="S27:U27"/>
    <mergeCell ref="V27:X27"/>
    <mergeCell ref="AC25:AC26"/>
    <mergeCell ref="S25:U25"/>
    <mergeCell ref="V25:X25"/>
    <mergeCell ref="Y25:Y26"/>
    <mergeCell ref="Z25:Z26"/>
    <mergeCell ref="AA25:AA26"/>
    <mergeCell ref="AB25:AB26"/>
    <mergeCell ref="C25:C26"/>
    <mergeCell ref="D25:F25"/>
    <mergeCell ref="G25:I25"/>
    <mergeCell ref="J25:L26"/>
    <mergeCell ref="M25:O25"/>
    <mergeCell ref="P25:R25"/>
    <mergeCell ref="AJ27:AJ28"/>
    <mergeCell ref="Y27:Y28"/>
    <mergeCell ref="Z27:Z28"/>
    <mergeCell ref="AA27:AA28"/>
    <mergeCell ref="AB27:AB28"/>
    <mergeCell ref="AC27:AC28"/>
    <mergeCell ref="AD27:AD28"/>
    <mergeCell ref="AI25:AI26"/>
    <mergeCell ref="AJ25:AJ26"/>
    <mergeCell ref="AD25:AD26"/>
    <mergeCell ref="AE25:AE26"/>
    <mergeCell ref="AF25:AF26"/>
    <mergeCell ref="AG25:AG26"/>
    <mergeCell ref="AH25:AH26"/>
    <mergeCell ref="G29:I29"/>
    <mergeCell ref="J29:L29"/>
    <mergeCell ref="M29:O29"/>
    <mergeCell ref="P29:R30"/>
    <mergeCell ref="AE27:AE28"/>
    <mergeCell ref="AF27:AF28"/>
    <mergeCell ref="AG27:AG28"/>
    <mergeCell ref="AH27:AH28"/>
    <mergeCell ref="AI27:AI28"/>
    <mergeCell ref="AI29:AI30"/>
    <mergeCell ref="AJ29:AJ30"/>
    <mergeCell ref="C31:C32"/>
    <mergeCell ref="D31:F31"/>
    <mergeCell ref="G31:I31"/>
    <mergeCell ref="J31:L31"/>
    <mergeCell ref="M31:O31"/>
    <mergeCell ref="P31:R31"/>
    <mergeCell ref="S31:U32"/>
    <mergeCell ref="V31:X31"/>
    <mergeCell ref="AC29:AC30"/>
    <mergeCell ref="AD29:AD30"/>
    <mergeCell ref="AE29:AE30"/>
    <mergeCell ref="AF29:AF30"/>
    <mergeCell ref="AG29:AG30"/>
    <mergeCell ref="AH29:AH30"/>
    <mergeCell ref="S29:U29"/>
    <mergeCell ref="V29:X29"/>
    <mergeCell ref="Y29:Y30"/>
    <mergeCell ref="Z29:Z30"/>
    <mergeCell ref="AA29:AA30"/>
    <mergeCell ref="AB29:AB30"/>
    <mergeCell ref="C29:C30"/>
    <mergeCell ref="D29:F29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C33:C34"/>
    <mergeCell ref="D33:F33"/>
    <mergeCell ref="G33:I33"/>
    <mergeCell ref="J33:L33"/>
    <mergeCell ref="M33:O33"/>
    <mergeCell ref="P33:R33"/>
    <mergeCell ref="AE31:AE32"/>
    <mergeCell ref="AF31:AF32"/>
    <mergeCell ref="AG31:AG32"/>
    <mergeCell ref="AI33:AI34"/>
    <mergeCell ref="AJ33:AJ34"/>
    <mergeCell ref="AD33:AD34"/>
    <mergeCell ref="AE33:AE34"/>
    <mergeCell ref="AF33:AF34"/>
    <mergeCell ref="AG33:AG34"/>
    <mergeCell ref="AH33:AH34"/>
    <mergeCell ref="D37:F37"/>
    <mergeCell ref="G37:I37"/>
    <mergeCell ref="J37:L37"/>
    <mergeCell ref="M37:O37"/>
    <mergeCell ref="P37:R37"/>
    <mergeCell ref="S37:U37"/>
    <mergeCell ref="V37:X37"/>
    <mergeCell ref="Y37:AA37"/>
    <mergeCell ref="AC33:AC34"/>
    <mergeCell ref="S33:U33"/>
    <mergeCell ref="V33:X34"/>
    <mergeCell ref="Y33:Y34"/>
    <mergeCell ref="Z33:Z34"/>
    <mergeCell ref="AA33:AA34"/>
    <mergeCell ref="AB33:AB34"/>
    <mergeCell ref="AB37:AD37"/>
    <mergeCell ref="C38:C39"/>
    <mergeCell ref="D38:F39"/>
    <mergeCell ref="G38:I38"/>
    <mergeCell ref="J38:L38"/>
    <mergeCell ref="M38:O38"/>
    <mergeCell ref="P38:R38"/>
    <mergeCell ref="S38:U38"/>
    <mergeCell ref="V38:X38"/>
    <mergeCell ref="Y38:AA39"/>
    <mergeCell ref="AP38:AP39"/>
    <mergeCell ref="C40:C41"/>
    <mergeCell ref="D40:F40"/>
    <mergeCell ref="G40:I41"/>
    <mergeCell ref="J40:L40"/>
    <mergeCell ref="M40:O40"/>
    <mergeCell ref="P40:R40"/>
    <mergeCell ref="S40:U40"/>
    <mergeCell ref="V40:X41"/>
    <mergeCell ref="Y40:AA41"/>
    <mergeCell ref="AJ38:AJ39"/>
    <mergeCell ref="AK38:AK39"/>
    <mergeCell ref="AL38:AL39"/>
    <mergeCell ref="AM38:AM39"/>
    <mergeCell ref="AN38:AN39"/>
    <mergeCell ref="AO38:AO39"/>
    <mergeCell ref="AB38:AD39"/>
    <mergeCell ref="AE38:AE39"/>
    <mergeCell ref="AF38:AF39"/>
    <mergeCell ref="AG38:AG39"/>
    <mergeCell ref="AH38:AH39"/>
    <mergeCell ref="AI38:AI39"/>
    <mergeCell ref="AP40:AP41"/>
    <mergeCell ref="AJ40:AJ41"/>
    <mergeCell ref="C42:C43"/>
    <mergeCell ref="D42:F42"/>
    <mergeCell ref="G42:I42"/>
    <mergeCell ref="J42:L43"/>
    <mergeCell ref="M42:O42"/>
    <mergeCell ref="P42:R42"/>
    <mergeCell ref="S42:U43"/>
    <mergeCell ref="V42:X43"/>
    <mergeCell ref="Y42:AA42"/>
    <mergeCell ref="AK40:AK41"/>
    <mergeCell ref="AL40:AL41"/>
    <mergeCell ref="AM40:AM41"/>
    <mergeCell ref="AN40:AN41"/>
    <mergeCell ref="AO40:AO41"/>
    <mergeCell ref="AB40:AD40"/>
    <mergeCell ref="AE40:AE41"/>
    <mergeCell ref="AF40:AF41"/>
    <mergeCell ref="AG40:AG41"/>
    <mergeCell ref="AH40:AH41"/>
    <mergeCell ref="AI40:AI41"/>
    <mergeCell ref="AP42:AP43"/>
    <mergeCell ref="C44:C45"/>
    <mergeCell ref="D44:F44"/>
    <mergeCell ref="G44:I44"/>
    <mergeCell ref="J44:L44"/>
    <mergeCell ref="M44:O45"/>
    <mergeCell ref="P44:R45"/>
    <mergeCell ref="S44:U45"/>
    <mergeCell ref="V44:X44"/>
    <mergeCell ref="Y44:AA44"/>
    <mergeCell ref="AJ42:AJ43"/>
    <mergeCell ref="AK42:AK43"/>
    <mergeCell ref="AL42:AL43"/>
    <mergeCell ref="AM42:AM43"/>
    <mergeCell ref="AN42:AN43"/>
    <mergeCell ref="AO42:AO43"/>
    <mergeCell ref="AB42:AD42"/>
    <mergeCell ref="AE42:AE43"/>
    <mergeCell ref="AF42:AF43"/>
    <mergeCell ref="AG42:AG43"/>
    <mergeCell ref="AH42:AH43"/>
    <mergeCell ref="AI42:AI43"/>
    <mergeCell ref="AP44:AP45"/>
    <mergeCell ref="AJ44:AJ45"/>
    <mergeCell ref="C46:C47"/>
    <mergeCell ref="D46:F46"/>
    <mergeCell ref="G46:I46"/>
    <mergeCell ref="J46:L46"/>
    <mergeCell ref="M46:O47"/>
    <mergeCell ref="P46:R47"/>
    <mergeCell ref="S46:U46"/>
    <mergeCell ref="V46:X46"/>
    <mergeCell ref="Y46:AA46"/>
    <mergeCell ref="AK44:AK45"/>
    <mergeCell ref="AL44:AL45"/>
    <mergeCell ref="AM44:AM45"/>
    <mergeCell ref="AN44:AN45"/>
    <mergeCell ref="AO44:AO45"/>
    <mergeCell ref="AB44:AD44"/>
    <mergeCell ref="AE44:AE45"/>
    <mergeCell ref="AF44:AF45"/>
    <mergeCell ref="AG44:AG45"/>
    <mergeCell ref="AH44:AH45"/>
    <mergeCell ref="AI44:AI45"/>
    <mergeCell ref="AP46:AP47"/>
    <mergeCell ref="C48:C49"/>
    <mergeCell ref="D48:F48"/>
    <mergeCell ref="G48:I48"/>
    <mergeCell ref="J48:L49"/>
    <mergeCell ref="M48:O49"/>
    <mergeCell ref="P48:R48"/>
    <mergeCell ref="S48:U49"/>
    <mergeCell ref="V48:X48"/>
    <mergeCell ref="Y48:AA48"/>
    <mergeCell ref="AJ46:AJ47"/>
    <mergeCell ref="AK46:AK47"/>
    <mergeCell ref="AL46:AL47"/>
    <mergeCell ref="AM46:AM47"/>
    <mergeCell ref="AN46:AN47"/>
    <mergeCell ref="AO46:AO47"/>
    <mergeCell ref="AB46:AD47"/>
    <mergeCell ref="AE46:AE47"/>
    <mergeCell ref="AF46:AF47"/>
    <mergeCell ref="AG46:AG47"/>
    <mergeCell ref="AH46:AH47"/>
    <mergeCell ref="AI46:AI47"/>
    <mergeCell ref="AP48:AP49"/>
    <mergeCell ref="AJ48:AJ49"/>
    <mergeCell ref="C50:C51"/>
    <mergeCell ref="D50:F50"/>
    <mergeCell ref="G50:I51"/>
    <mergeCell ref="J50:L51"/>
    <mergeCell ref="M50:O50"/>
    <mergeCell ref="P50:R50"/>
    <mergeCell ref="S50:U50"/>
    <mergeCell ref="V50:X51"/>
    <mergeCell ref="Y50:AA50"/>
    <mergeCell ref="AK48:AK49"/>
    <mergeCell ref="AL48:AL49"/>
    <mergeCell ref="AM48:AM49"/>
    <mergeCell ref="AN48:AN49"/>
    <mergeCell ref="AO48:AO49"/>
    <mergeCell ref="AB48:AD48"/>
    <mergeCell ref="AE48:AE49"/>
    <mergeCell ref="AF48:AF49"/>
    <mergeCell ref="AG48:AG49"/>
    <mergeCell ref="AH48:AH49"/>
    <mergeCell ref="AI48:AI49"/>
    <mergeCell ref="AP50:AP51"/>
    <mergeCell ref="C52:C53"/>
    <mergeCell ref="D52:F53"/>
    <mergeCell ref="G52:I53"/>
    <mergeCell ref="J52:L52"/>
    <mergeCell ref="M52:O52"/>
    <mergeCell ref="P52:R52"/>
    <mergeCell ref="S52:U52"/>
    <mergeCell ref="V52:X52"/>
    <mergeCell ref="Y52:AA53"/>
    <mergeCell ref="AJ50:AJ51"/>
    <mergeCell ref="AK50:AK51"/>
    <mergeCell ref="AL50:AL51"/>
    <mergeCell ref="AM50:AM51"/>
    <mergeCell ref="AN50:AN51"/>
    <mergeCell ref="AO50:AO51"/>
    <mergeCell ref="AB50:AD50"/>
    <mergeCell ref="AE50:AE51"/>
    <mergeCell ref="AF50:AF51"/>
    <mergeCell ref="AG50:AG51"/>
    <mergeCell ref="AH50:AH51"/>
    <mergeCell ref="AI50:AI51"/>
    <mergeCell ref="AP52:AP53"/>
    <mergeCell ref="AJ52:AJ53"/>
    <mergeCell ref="C54:C55"/>
    <mergeCell ref="D54:F55"/>
    <mergeCell ref="G54:I54"/>
    <mergeCell ref="J54:L54"/>
    <mergeCell ref="M54:O54"/>
    <mergeCell ref="P54:R55"/>
    <mergeCell ref="S54:U54"/>
    <mergeCell ref="V54:X54"/>
    <mergeCell ref="Y54:AA54"/>
    <mergeCell ref="AK52:AK53"/>
    <mergeCell ref="AL52:AL53"/>
    <mergeCell ref="AM52:AM53"/>
    <mergeCell ref="AN52:AN53"/>
    <mergeCell ref="AO52:AO53"/>
    <mergeCell ref="AB52:AD52"/>
    <mergeCell ref="AE52:AE53"/>
    <mergeCell ref="AF52:AF53"/>
    <mergeCell ref="AG52:AG53"/>
    <mergeCell ref="AH52:AH53"/>
    <mergeCell ref="AI52:AI53"/>
    <mergeCell ref="AP54:AP55"/>
    <mergeCell ref="D59:F60"/>
    <mergeCell ref="G59:I59"/>
    <mergeCell ref="J59:L59"/>
    <mergeCell ref="M59:O59"/>
    <mergeCell ref="P59:R59"/>
    <mergeCell ref="S59:U59"/>
    <mergeCell ref="V59:X59"/>
    <mergeCell ref="AJ54:AJ55"/>
    <mergeCell ref="AK54:AK55"/>
    <mergeCell ref="AL54:AL55"/>
    <mergeCell ref="AM54:AM55"/>
    <mergeCell ref="AN54:AN55"/>
    <mergeCell ref="AO54:AO55"/>
    <mergeCell ref="AB54:AD55"/>
    <mergeCell ref="AE54:AE55"/>
    <mergeCell ref="AF54:AF55"/>
    <mergeCell ref="AG54:AG55"/>
    <mergeCell ref="AH54:AH55"/>
    <mergeCell ref="AI54:AI55"/>
    <mergeCell ref="V61:X61"/>
    <mergeCell ref="D63:F63"/>
    <mergeCell ref="G63:I63"/>
    <mergeCell ref="J63:L64"/>
    <mergeCell ref="M63:O63"/>
    <mergeCell ref="P63:R63"/>
    <mergeCell ref="S63:U63"/>
    <mergeCell ref="V63:X63"/>
    <mergeCell ref="D61:F61"/>
    <mergeCell ref="G61:I62"/>
    <mergeCell ref="J61:L61"/>
    <mergeCell ref="M61:O61"/>
    <mergeCell ref="P61:R61"/>
    <mergeCell ref="S61:U61"/>
    <mergeCell ref="V65:X65"/>
    <mergeCell ref="D67:F67"/>
    <mergeCell ref="G67:I67"/>
    <mergeCell ref="J67:L67"/>
    <mergeCell ref="M67:O67"/>
    <mergeCell ref="P67:R68"/>
    <mergeCell ref="S67:U67"/>
    <mergeCell ref="V67:X67"/>
    <mergeCell ref="D65:F65"/>
    <mergeCell ref="G65:I65"/>
    <mergeCell ref="J65:L65"/>
    <mergeCell ref="M65:O66"/>
    <mergeCell ref="P65:R65"/>
    <mergeCell ref="S65:U65"/>
    <mergeCell ref="V69:X69"/>
    <mergeCell ref="D71:F71"/>
    <mergeCell ref="G71:I71"/>
    <mergeCell ref="J71:L71"/>
    <mergeCell ref="M71:O71"/>
    <mergeCell ref="P71:R71"/>
    <mergeCell ref="S71:U71"/>
    <mergeCell ref="V71:X72"/>
    <mergeCell ref="D69:F69"/>
    <mergeCell ref="G69:I69"/>
    <mergeCell ref="J69:L69"/>
    <mergeCell ref="M69:O69"/>
    <mergeCell ref="P69:R69"/>
    <mergeCell ref="S69:U70"/>
  </mergeCells>
  <phoneticPr fontId="18"/>
  <printOptions horizontalCentered="1"/>
  <pageMargins left="0.25" right="0.25" top="0.75" bottom="0.75" header="0" footer="0"/>
  <pageSetup paperSize="9" scale="45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L985"/>
  <sheetViews>
    <sheetView workbookViewId="0">
      <pane xSplit="3" topLeftCell="D1" activePane="topRight" state="frozen"/>
      <selection pane="topRight" activeCell="AM27" sqref="AM27"/>
    </sheetView>
  </sheetViews>
  <sheetFormatPr baseColWidth="10" defaultColWidth="12.6640625" defaultRowHeight="15.75" customHeight="1"/>
  <cols>
    <col min="1" max="2" width="6.33203125" customWidth="1"/>
    <col min="3" max="3" width="12.6640625" customWidth="1"/>
    <col min="4" max="24" width="3.83203125" customWidth="1"/>
    <col min="25" max="25" width="5.1640625" customWidth="1"/>
    <col min="26" max="26" width="7.1640625" customWidth="1"/>
    <col min="27" max="32" width="5.1640625" customWidth="1"/>
    <col min="33" max="33" width="6.83203125" customWidth="1"/>
    <col min="34" max="38" width="5.1640625" customWidth="1"/>
  </cols>
  <sheetData>
    <row r="1" spans="1:38" ht="15.75" customHeight="1">
      <c r="B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K1" s="3"/>
      <c r="AL1" s="3"/>
    </row>
    <row r="2" spans="1:38" ht="15.75" customHeight="1">
      <c r="B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5.75" customHeight="1">
      <c r="A3" s="3"/>
      <c r="B3" s="3"/>
      <c r="C3" s="4" t="s">
        <v>2</v>
      </c>
      <c r="D3" s="209">
        <f>C4</f>
        <v>0</v>
      </c>
      <c r="E3" s="187"/>
      <c r="F3" s="187"/>
      <c r="G3" s="211">
        <f>C6</f>
        <v>0</v>
      </c>
      <c r="H3" s="183"/>
      <c r="I3" s="183"/>
      <c r="J3" s="211">
        <f>C8</f>
        <v>0</v>
      </c>
      <c r="K3" s="183"/>
      <c r="L3" s="183"/>
      <c r="M3" s="211">
        <f>C10</f>
        <v>0</v>
      </c>
      <c r="N3" s="183"/>
      <c r="O3" s="183"/>
      <c r="P3" s="211">
        <f>C12</f>
        <v>0</v>
      </c>
      <c r="Q3" s="183"/>
      <c r="R3" s="183"/>
      <c r="S3" s="211">
        <f>C14</f>
        <v>0</v>
      </c>
      <c r="T3" s="183"/>
      <c r="U3" s="183"/>
      <c r="V3" s="211">
        <f>C16</f>
        <v>0</v>
      </c>
      <c r="W3" s="183"/>
      <c r="X3" s="183"/>
      <c r="Y3" s="4" t="s">
        <v>3</v>
      </c>
      <c r="Z3" s="4" t="s">
        <v>60</v>
      </c>
      <c r="AA3" s="4" t="s">
        <v>4</v>
      </c>
      <c r="AB3" s="4" t="s">
        <v>6</v>
      </c>
      <c r="AC3" s="4" t="s">
        <v>7</v>
      </c>
      <c r="AD3" s="4" t="s">
        <v>8</v>
      </c>
      <c r="AE3" s="4" t="s">
        <v>10</v>
      </c>
      <c r="AF3" s="4" t="s">
        <v>11</v>
      </c>
      <c r="AG3" s="4" t="s">
        <v>12</v>
      </c>
      <c r="AH3" s="4" t="s">
        <v>13</v>
      </c>
      <c r="AI3" s="3"/>
      <c r="AJ3" s="3"/>
      <c r="AK3" s="3"/>
      <c r="AL3" s="3"/>
    </row>
    <row r="4" spans="1:38" ht="15.75" customHeight="1">
      <c r="A4" s="3"/>
      <c r="B4" s="3"/>
      <c r="C4" s="217"/>
      <c r="D4" s="186" t="str">
        <f ca="1">IFERROR(__xludf.DUMMYFUNCTION("SPARKLINE({1,0})"),"")</f>
        <v/>
      </c>
      <c r="E4" s="187"/>
      <c r="F4" s="188"/>
      <c r="G4" s="182" t="str">
        <f>IF(OR(G5="",I5=""),"",IF(G5&gt;I5,"〇",IF(G5=I5,"△","⚫️")))</f>
        <v/>
      </c>
      <c r="H4" s="183"/>
      <c r="I4" s="184"/>
      <c r="J4" s="182" t="str">
        <f>IF(OR(J5="",L5=""),"",IF(J5&gt;L5,"〇",IF(J5=L5,"△","⚫️")))</f>
        <v/>
      </c>
      <c r="K4" s="183"/>
      <c r="L4" s="184"/>
      <c r="M4" s="182" t="str">
        <f>IF(OR(M5="",O5=""),"",IF(M5&gt;O5,"〇",IF(M5=O5,"△","⚫️")))</f>
        <v/>
      </c>
      <c r="N4" s="183"/>
      <c r="O4" s="184"/>
      <c r="P4" s="182" t="str">
        <f>IF(OR(P5="",R5=""),"",IF(P5&gt;R5,"〇",IF(P5=R5,"△","⚫️")))</f>
        <v/>
      </c>
      <c r="Q4" s="183"/>
      <c r="R4" s="184"/>
      <c r="S4" s="182" t="str">
        <f>IF(OR(S5="",U5=""),"",IF(S5&gt;U5,"〇",IF(S5=U5,"△","⚫️")))</f>
        <v/>
      </c>
      <c r="T4" s="183"/>
      <c r="U4" s="184"/>
      <c r="V4" s="182" t="str">
        <f>IF(OR(V5="",X5=""),"",IF(V5&gt;X5,"〇",IF(V5=X5,"△","●")))</f>
        <v/>
      </c>
      <c r="W4" s="183"/>
      <c r="X4" s="184"/>
      <c r="Y4" s="223">
        <f>AA4*3+AB4*2+AC4*1+AD4*0+2</f>
        <v>2</v>
      </c>
      <c r="Z4" s="196"/>
      <c r="AA4" s="195"/>
      <c r="AB4" s="196"/>
      <c r="AC4" s="195"/>
      <c r="AD4" s="195"/>
      <c r="AE4" s="196" t="e">
        <f>G5+J5+#REF!+M5+P5+S5+V5+D5</f>
        <v>#REF!</v>
      </c>
      <c r="AF4" s="196" t="e">
        <f>I5+L5+#REF!+O5+R5+U5+X5+F5</f>
        <v>#REF!</v>
      </c>
      <c r="AG4" s="197" t="e">
        <f>AE4/AF4</f>
        <v>#REF!</v>
      </c>
      <c r="AH4" s="221"/>
      <c r="AI4" s="3"/>
      <c r="AJ4" s="3"/>
      <c r="AK4" s="3"/>
      <c r="AL4" s="3"/>
    </row>
    <row r="5" spans="1:38" ht="15.75" customHeight="1">
      <c r="A5" s="3"/>
      <c r="B5" s="3"/>
      <c r="C5" s="189"/>
      <c r="D5" s="189"/>
      <c r="E5" s="190"/>
      <c r="F5" s="191"/>
      <c r="G5" s="8"/>
      <c r="H5" s="9" t="s">
        <v>15</v>
      </c>
      <c r="I5" s="10"/>
      <c r="J5" s="11"/>
      <c r="K5" s="9" t="s">
        <v>15</v>
      </c>
      <c r="L5" s="10"/>
      <c r="M5" s="11"/>
      <c r="N5" s="9" t="s">
        <v>15</v>
      </c>
      <c r="O5" s="10"/>
      <c r="P5" s="11"/>
      <c r="Q5" s="9" t="s">
        <v>15</v>
      </c>
      <c r="R5" s="10"/>
      <c r="S5" s="11"/>
      <c r="T5" s="9" t="s">
        <v>15</v>
      </c>
      <c r="U5" s="10"/>
      <c r="V5" s="11"/>
      <c r="W5" s="9" t="s">
        <v>15</v>
      </c>
      <c r="X5" s="10"/>
      <c r="Y5" s="191"/>
      <c r="Z5" s="194"/>
      <c r="AA5" s="191"/>
      <c r="AB5" s="194"/>
      <c r="AC5" s="191"/>
      <c r="AD5" s="191"/>
      <c r="AE5" s="194"/>
      <c r="AF5" s="194"/>
      <c r="AG5" s="194"/>
      <c r="AH5" s="194"/>
      <c r="AI5" s="3"/>
      <c r="AJ5" s="3"/>
      <c r="AK5" s="3"/>
      <c r="AL5" s="12"/>
    </row>
    <row r="6" spans="1:38" ht="15.75" customHeight="1">
      <c r="A6" s="3"/>
      <c r="B6" s="3"/>
      <c r="C6" s="169"/>
      <c r="D6" s="192" t="str">
        <f>IF(OR(D7="",F7=""),"",IF(D7&gt;F7,"〇",IF(D7=F7,"△","⚫️")))</f>
        <v/>
      </c>
      <c r="E6" s="190"/>
      <c r="F6" s="191"/>
      <c r="G6" s="186" t="str">
        <f ca="1">IFERROR(__xludf.DUMMYFUNCTION("SPARKLINE({1,0})"),"")</f>
        <v/>
      </c>
      <c r="H6" s="187"/>
      <c r="I6" s="188"/>
      <c r="J6" s="182" t="str">
        <f>IF(OR(J7="",L7=""),"",IF(J7&gt;L7,"〇",IF(J7=L7,"△","⚫️")))</f>
        <v/>
      </c>
      <c r="K6" s="183"/>
      <c r="L6" s="184"/>
      <c r="M6" s="182" t="str">
        <f>IF(OR(M7="",O7=""),"",IF(M7&gt;O7,"〇",IF(M7=O7,"△","⚫️")))</f>
        <v/>
      </c>
      <c r="N6" s="183"/>
      <c r="O6" s="184"/>
      <c r="P6" s="182" t="str">
        <f>IF(OR(P7="",R7=""),"",IF(P7&gt;R7,"〇",IF(P7=R7,"△","⚫️")))</f>
        <v/>
      </c>
      <c r="Q6" s="183"/>
      <c r="R6" s="184"/>
      <c r="S6" s="182" t="str">
        <f>IF(OR(S7="",U7=""),"",IF(S7&gt;U7,"〇",IF(S7=U7,"△","⚫️")))</f>
        <v/>
      </c>
      <c r="T6" s="183"/>
      <c r="U6" s="184"/>
      <c r="V6" s="182" t="str">
        <f>IF(OR(V7="",X7=""),"",IF(V7&gt;X7,"〇",IF(V7=X7,"△","⚫️")))</f>
        <v/>
      </c>
      <c r="W6" s="183"/>
      <c r="X6" s="184"/>
      <c r="Y6" s="223">
        <f>AA6*3+AB6*2+AC6*1+AD6*0+3</f>
        <v>3</v>
      </c>
      <c r="Z6" s="196"/>
      <c r="AA6" s="195"/>
      <c r="AB6" s="196"/>
      <c r="AC6" s="195"/>
      <c r="AD6" s="195"/>
      <c r="AE6" s="196" t="e">
        <f>G7+J7+#REF!+M7+P7+S7+V7+D7</f>
        <v>#REF!</v>
      </c>
      <c r="AF6" s="196" t="e">
        <f>I7+L7+#REF!+O7+R7+U7+X7+F7</f>
        <v>#REF!</v>
      </c>
      <c r="AG6" s="197" t="e">
        <f>AE6/AF6</f>
        <v>#REF!</v>
      </c>
      <c r="AH6" s="221"/>
      <c r="AI6" s="3"/>
      <c r="AJ6" s="3"/>
      <c r="AK6" s="3"/>
      <c r="AL6" s="12"/>
    </row>
    <row r="7" spans="1:38" ht="15.75" customHeight="1">
      <c r="A7" s="3"/>
      <c r="B7" s="3"/>
      <c r="C7" s="194"/>
      <c r="D7" s="11"/>
      <c r="E7" s="9" t="s">
        <v>15</v>
      </c>
      <c r="F7" s="10"/>
      <c r="G7" s="189"/>
      <c r="H7" s="190"/>
      <c r="I7" s="191"/>
      <c r="J7" s="11"/>
      <c r="K7" s="9" t="s">
        <v>15</v>
      </c>
      <c r="L7" s="10"/>
      <c r="M7" s="11"/>
      <c r="N7" s="9" t="s">
        <v>15</v>
      </c>
      <c r="O7" s="10"/>
      <c r="P7" s="11"/>
      <c r="Q7" s="9" t="s">
        <v>15</v>
      </c>
      <c r="R7" s="10"/>
      <c r="S7" s="11"/>
      <c r="T7" s="9" t="s">
        <v>15</v>
      </c>
      <c r="U7" s="10"/>
      <c r="V7" s="11"/>
      <c r="W7" s="9" t="s">
        <v>15</v>
      </c>
      <c r="X7" s="10"/>
      <c r="Y7" s="191"/>
      <c r="Z7" s="194"/>
      <c r="AA7" s="191"/>
      <c r="AB7" s="194"/>
      <c r="AC7" s="191"/>
      <c r="AD7" s="191"/>
      <c r="AE7" s="194"/>
      <c r="AF7" s="194"/>
      <c r="AG7" s="194"/>
      <c r="AH7" s="194"/>
      <c r="AI7" s="3"/>
      <c r="AJ7" s="3"/>
      <c r="AK7" s="3"/>
      <c r="AL7" s="12"/>
    </row>
    <row r="8" spans="1:38" ht="15.75" customHeight="1">
      <c r="A8" s="3"/>
      <c r="B8" s="3"/>
      <c r="C8" s="169"/>
      <c r="D8" s="185" t="str">
        <f>IF(OR(D9="",F9=""),"",IF(D9&gt;F9,"〇",IF(D9=F9,"△","⚫️")))</f>
        <v/>
      </c>
      <c r="E8" s="183"/>
      <c r="F8" s="184"/>
      <c r="G8" s="182" t="str">
        <f>IF(OR(G9="",I9=""),"",IF(G9&gt;I9,"〇",IF(G9=I9,"△","⚫️")))</f>
        <v/>
      </c>
      <c r="H8" s="183"/>
      <c r="I8" s="184"/>
      <c r="J8" s="186" t="str">
        <f ca="1">IFERROR(__xludf.DUMMYFUNCTION("SPARKLINE({1,0})"),"")</f>
        <v/>
      </c>
      <c r="K8" s="187"/>
      <c r="L8" s="188"/>
      <c r="M8" s="182" t="str">
        <f>IF(OR(M9="",O9=""),"",IF(M9&gt;O9,"〇",IF(M9=O9,"△","⚫️")))</f>
        <v/>
      </c>
      <c r="N8" s="183"/>
      <c r="O8" s="184"/>
      <c r="P8" s="182" t="str">
        <f>IF(OR(P9="",R9=""),"",IF(P9&gt;R9,"〇",IF(P9=R9,"△","⚫️")))</f>
        <v/>
      </c>
      <c r="Q8" s="183"/>
      <c r="R8" s="184"/>
      <c r="S8" s="182" t="str">
        <f>IF(OR(S9="",U9=""),"",IF(S9&gt;U9,"〇",IF(S9=U9,"△","⚫️")))</f>
        <v/>
      </c>
      <c r="T8" s="183"/>
      <c r="U8" s="184"/>
      <c r="V8" s="182" t="str">
        <f>IF(OR(V9="",X9=""),"",IF(V9&gt;X9,"〇",IF(V9=X9,"△","⚫️")))</f>
        <v/>
      </c>
      <c r="W8" s="183"/>
      <c r="X8" s="184"/>
      <c r="Y8" s="223">
        <f>AA8*3+AB8*2+AC8*1+AD8*0+3</f>
        <v>3</v>
      </c>
      <c r="Z8" s="196"/>
      <c r="AA8" s="195"/>
      <c r="AB8" s="196"/>
      <c r="AC8" s="195"/>
      <c r="AD8" s="195"/>
      <c r="AE8" s="196" t="e">
        <f>G9+J9+#REF!+M9+P9+S9+V9+D9</f>
        <v>#REF!</v>
      </c>
      <c r="AF8" s="196" t="e">
        <f>I9+L9+#REF!+O9+R9+U9+X9+F9</f>
        <v>#REF!</v>
      </c>
      <c r="AG8" s="197" t="e">
        <f>AE8/AF8</f>
        <v>#REF!</v>
      </c>
      <c r="AH8" s="221"/>
      <c r="AI8" s="3"/>
      <c r="AJ8" s="3"/>
      <c r="AK8" s="3"/>
      <c r="AL8" s="12"/>
    </row>
    <row r="9" spans="1:38" ht="15.75" customHeight="1">
      <c r="A9" s="3"/>
      <c r="B9" s="3"/>
      <c r="C9" s="194"/>
      <c r="D9" s="11"/>
      <c r="E9" s="9" t="s">
        <v>15</v>
      </c>
      <c r="F9" s="10"/>
      <c r="G9" s="11"/>
      <c r="H9" s="9" t="s">
        <v>15</v>
      </c>
      <c r="I9" s="10"/>
      <c r="J9" s="189"/>
      <c r="K9" s="190"/>
      <c r="L9" s="191"/>
      <c r="M9" s="11"/>
      <c r="N9" s="9" t="s">
        <v>15</v>
      </c>
      <c r="O9" s="10"/>
      <c r="P9" s="11"/>
      <c r="Q9" s="9" t="s">
        <v>15</v>
      </c>
      <c r="R9" s="10"/>
      <c r="S9" s="11"/>
      <c r="T9" s="9" t="s">
        <v>15</v>
      </c>
      <c r="U9" s="10"/>
      <c r="V9" s="11"/>
      <c r="W9" s="9" t="s">
        <v>15</v>
      </c>
      <c r="X9" s="10"/>
      <c r="Y9" s="191"/>
      <c r="Z9" s="194"/>
      <c r="AA9" s="191"/>
      <c r="AB9" s="194"/>
      <c r="AC9" s="191"/>
      <c r="AD9" s="191"/>
      <c r="AE9" s="194"/>
      <c r="AF9" s="194"/>
      <c r="AG9" s="194"/>
      <c r="AH9" s="194"/>
      <c r="AI9" s="3"/>
      <c r="AJ9" s="3"/>
      <c r="AK9" s="3"/>
      <c r="AL9" s="12"/>
    </row>
    <row r="10" spans="1:38" ht="15.75" customHeight="1">
      <c r="A10" s="3"/>
      <c r="B10" s="3"/>
      <c r="C10" s="169"/>
      <c r="D10" s="185" t="str">
        <f>IF(OR(D11="",F11=""),"",IF(D11&gt;F11,"〇",IF(D11=F11,"△","⚫️")))</f>
        <v/>
      </c>
      <c r="E10" s="183"/>
      <c r="F10" s="184"/>
      <c r="G10" s="182" t="str">
        <f>IF(OR(G11="",I11=""),"",IF(G11&gt;I11,"〇",IF(G11=I11,"△","⚫️")))</f>
        <v/>
      </c>
      <c r="H10" s="183"/>
      <c r="I10" s="184"/>
      <c r="J10" s="182" t="str">
        <f>IF(OR(J11="",L11=""),"",IF(J11&gt;L11,"〇",IF(J11=L11,"△","⚫️")))</f>
        <v/>
      </c>
      <c r="K10" s="183"/>
      <c r="L10" s="184"/>
      <c r="M10" s="186" t="str">
        <f ca="1">IFERROR(__xludf.DUMMYFUNCTION("SPARKLINE({1,0})"),"")</f>
        <v/>
      </c>
      <c r="N10" s="187"/>
      <c r="O10" s="188"/>
      <c r="P10" s="182" t="str">
        <f>IF(OR(P11="",R11=""),"",IF(P11&gt;R11,"〇",IF(P11=R11,"△","⚫️")))</f>
        <v/>
      </c>
      <c r="Q10" s="183"/>
      <c r="R10" s="184"/>
      <c r="S10" s="182" t="str">
        <f>IF(OR(S11="",U11=""),"",IF(S11&gt;U11,"〇",IF(S11=U11,"△","⚫️")))</f>
        <v/>
      </c>
      <c r="T10" s="183"/>
      <c r="U10" s="184"/>
      <c r="V10" s="182" t="str">
        <f>IF(OR(V11="",X11=""),"",IF(V11&gt;X11,"〇",IF(V11=X11,"△","⚫️")))</f>
        <v/>
      </c>
      <c r="W10" s="183"/>
      <c r="X10" s="184"/>
      <c r="Y10" s="223">
        <f>AA10*3+AB10*2+AC10*1+AD10*0+3</f>
        <v>3</v>
      </c>
      <c r="Z10" s="196"/>
      <c r="AA10" s="195"/>
      <c r="AB10" s="196"/>
      <c r="AC10" s="195"/>
      <c r="AD10" s="195"/>
      <c r="AE10" s="196" t="e">
        <f>G11+J11+#REF!+M11+P11+S11+V11+D11</f>
        <v>#REF!</v>
      </c>
      <c r="AF10" s="196" t="e">
        <f>I11+L11+#REF!+O11+R11+U11+X11+F11</f>
        <v>#REF!</v>
      </c>
      <c r="AG10" s="197" t="e">
        <f>AE10/AF10</f>
        <v>#REF!</v>
      </c>
      <c r="AH10" s="221"/>
      <c r="AI10" s="3"/>
      <c r="AJ10" s="3"/>
      <c r="AK10" s="3"/>
      <c r="AL10" s="3"/>
    </row>
    <row r="11" spans="1:38" ht="15.75" customHeight="1">
      <c r="A11" s="3"/>
      <c r="B11" s="3"/>
      <c r="C11" s="194"/>
      <c r="D11" s="11"/>
      <c r="E11" s="9" t="s">
        <v>15</v>
      </c>
      <c r="F11" s="10"/>
      <c r="G11" s="11"/>
      <c r="H11" s="9" t="s">
        <v>15</v>
      </c>
      <c r="I11" s="10"/>
      <c r="J11" s="11"/>
      <c r="K11" s="9" t="s">
        <v>15</v>
      </c>
      <c r="L11" s="10"/>
      <c r="M11" s="189"/>
      <c r="N11" s="190"/>
      <c r="O11" s="191"/>
      <c r="P11" s="11"/>
      <c r="Q11" s="9" t="s">
        <v>15</v>
      </c>
      <c r="R11" s="10"/>
      <c r="S11" s="11"/>
      <c r="T11" s="9" t="s">
        <v>15</v>
      </c>
      <c r="U11" s="10"/>
      <c r="V11" s="11"/>
      <c r="W11" s="9" t="s">
        <v>15</v>
      </c>
      <c r="X11" s="10"/>
      <c r="Y11" s="191"/>
      <c r="Z11" s="194"/>
      <c r="AA11" s="191"/>
      <c r="AB11" s="194"/>
      <c r="AC11" s="191"/>
      <c r="AD11" s="191"/>
      <c r="AE11" s="194"/>
      <c r="AF11" s="194"/>
      <c r="AG11" s="194"/>
      <c r="AH11" s="194"/>
      <c r="AI11" s="3"/>
      <c r="AJ11" s="3"/>
      <c r="AK11" s="3"/>
      <c r="AL11" s="3"/>
    </row>
    <row r="12" spans="1:38" ht="15.75" customHeight="1">
      <c r="A12" s="3"/>
      <c r="B12" s="3"/>
      <c r="C12" s="169"/>
      <c r="D12" s="185" t="str">
        <f>IF(OR(D13="",F13=""),"",IF(D13&gt;F13,"〇",IF(D13=F13,"△","⚫️")))</f>
        <v/>
      </c>
      <c r="E12" s="183"/>
      <c r="F12" s="184"/>
      <c r="G12" s="182" t="str">
        <f>IF(OR(G13="",I13=""),"",IF(G13&gt;I13,"〇",IF(G13=I13,"△","⚫️")))</f>
        <v/>
      </c>
      <c r="H12" s="183"/>
      <c r="I12" s="184"/>
      <c r="J12" s="182" t="str">
        <f>IF(OR(J13="",L13=""),"",IF(J13&gt;L13,"〇",IF(J13=L13,"△","⚫️")))</f>
        <v/>
      </c>
      <c r="K12" s="183"/>
      <c r="L12" s="184"/>
      <c r="M12" s="182" t="str">
        <f>IF(OR(M13="",O13=""),"",IF(M13&gt;O13,"〇",IF(M13=O13,"△","⚫️")))</f>
        <v/>
      </c>
      <c r="N12" s="183"/>
      <c r="O12" s="184"/>
      <c r="P12" s="186" t="str">
        <f ca="1">IFERROR(__xludf.DUMMYFUNCTION("SPARKLINE({1,0})"),"")</f>
        <v/>
      </c>
      <c r="Q12" s="187"/>
      <c r="R12" s="188"/>
      <c r="S12" s="182" t="str">
        <f>IF(OR(S13="",U13=""),"",IF(S13&gt;U13,"〇",IF(S13=U13,"△","⚫️")))</f>
        <v/>
      </c>
      <c r="T12" s="183"/>
      <c r="U12" s="184"/>
      <c r="V12" s="182" t="str">
        <f>IF(OR(V13="",X13=""),"",IF(V13&gt;X13,"〇",IF(V13=X13,"△","⚫️")))</f>
        <v/>
      </c>
      <c r="W12" s="183"/>
      <c r="X12" s="184"/>
      <c r="Y12" s="223">
        <f>AA12*3+AB12*2+AC12*1+AD12*0+3</f>
        <v>3</v>
      </c>
      <c r="Z12" s="196"/>
      <c r="AA12" s="195"/>
      <c r="AB12" s="196"/>
      <c r="AC12" s="195"/>
      <c r="AD12" s="195"/>
      <c r="AE12" s="196" t="e">
        <f>G13+J13+#REF!+M13+P13+S13+V13+D13</f>
        <v>#REF!</v>
      </c>
      <c r="AF12" s="196" t="e">
        <f>I13+L13+#REF!+O13+R13+U13+X13+F13</f>
        <v>#REF!</v>
      </c>
      <c r="AG12" s="197" t="e">
        <f>AE12/AF12</f>
        <v>#REF!</v>
      </c>
      <c r="AH12" s="221"/>
      <c r="AI12" s="3"/>
      <c r="AJ12" s="3"/>
      <c r="AK12" s="3"/>
      <c r="AL12" s="3"/>
    </row>
    <row r="13" spans="1:38" ht="15.75" customHeight="1">
      <c r="A13" s="3"/>
      <c r="B13" s="3"/>
      <c r="C13" s="194"/>
      <c r="D13" s="11"/>
      <c r="E13" s="9" t="s">
        <v>15</v>
      </c>
      <c r="F13" s="10"/>
      <c r="G13" s="11"/>
      <c r="H13" s="9" t="s">
        <v>15</v>
      </c>
      <c r="I13" s="10"/>
      <c r="J13" s="11"/>
      <c r="K13" s="9" t="s">
        <v>15</v>
      </c>
      <c r="L13" s="10"/>
      <c r="M13" s="11"/>
      <c r="N13" s="9" t="s">
        <v>15</v>
      </c>
      <c r="O13" s="10"/>
      <c r="P13" s="189"/>
      <c r="Q13" s="190"/>
      <c r="R13" s="191"/>
      <c r="S13" s="11"/>
      <c r="T13" s="9" t="s">
        <v>15</v>
      </c>
      <c r="U13" s="10"/>
      <c r="V13" s="11"/>
      <c r="W13" s="9" t="s">
        <v>15</v>
      </c>
      <c r="X13" s="10"/>
      <c r="Y13" s="191"/>
      <c r="Z13" s="194"/>
      <c r="AA13" s="191"/>
      <c r="AB13" s="194"/>
      <c r="AC13" s="191"/>
      <c r="AD13" s="191"/>
      <c r="AE13" s="194"/>
      <c r="AF13" s="194"/>
      <c r="AG13" s="194"/>
      <c r="AH13" s="194"/>
      <c r="AI13" s="3"/>
      <c r="AJ13" s="3"/>
      <c r="AK13" s="3"/>
      <c r="AL13" s="3"/>
    </row>
    <row r="14" spans="1:38" ht="15.75" customHeight="1">
      <c r="A14" s="3"/>
      <c r="B14" s="3"/>
      <c r="C14" s="169"/>
      <c r="D14" s="185" t="str">
        <f>IF(OR(D15="",F15=""),"",IF(D15&gt;F15,"〇",IF(D15=F15,"△","⚫️")))</f>
        <v/>
      </c>
      <c r="E14" s="183"/>
      <c r="F14" s="184"/>
      <c r="G14" s="182" t="str">
        <f>IF(OR(G15="",I15=""),"",IF(G15&gt;I15,"〇",IF(G15=I15,"△","⚫️")))</f>
        <v/>
      </c>
      <c r="H14" s="183"/>
      <c r="I14" s="184"/>
      <c r="J14" s="182" t="str">
        <f>IF(OR(J15="",L15=""),"",IF(J15&gt;L15,"〇",IF(J15=L15,"△","⚫️")))</f>
        <v/>
      </c>
      <c r="K14" s="183"/>
      <c r="L14" s="184"/>
      <c r="M14" s="182" t="str">
        <f>IF(OR(M15="",O15=""),"",IF(M15&gt;O15,"〇",IF(M15=O15,"△","⚫️")))</f>
        <v/>
      </c>
      <c r="N14" s="183"/>
      <c r="O14" s="184"/>
      <c r="P14" s="182" t="str">
        <f>IF(OR(P15="",R15=""),"",IF(P15&gt;R15,"〇",IF(P15=R15,"△","⚫️")))</f>
        <v/>
      </c>
      <c r="Q14" s="183"/>
      <c r="R14" s="184"/>
      <c r="S14" s="186" t="str">
        <f ca="1">IFERROR(__xludf.DUMMYFUNCTION("SPARKLINE({1,0})"),"")</f>
        <v/>
      </c>
      <c r="T14" s="187"/>
      <c r="U14" s="188"/>
      <c r="V14" s="182" t="str">
        <f>IF(OR(V15="",X15=""),"",IF(V15&gt;X15,"〇",IF(V15=X15,"△","⚫️")))</f>
        <v/>
      </c>
      <c r="W14" s="183"/>
      <c r="X14" s="184"/>
      <c r="Y14" s="223">
        <f>AA14*3+AB14*2+AC14*1+AD14*0+3</f>
        <v>3</v>
      </c>
      <c r="Z14" s="196"/>
      <c r="AA14" s="195"/>
      <c r="AB14" s="196"/>
      <c r="AC14" s="195"/>
      <c r="AD14" s="195"/>
      <c r="AE14" s="196" t="e">
        <f>G15+J15+#REF!+M15+P15+S15+V15+D15</f>
        <v>#REF!</v>
      </c>
      <c r="AF14" s="196" t="e">
        <f>I15+L15+#REF!+O15+R15+U15+X15+F15</f>
        <v>#REF!</v>
      </c>
      <c r="AG14" s="197" t="e">
        <f>AE14/AF14</f>
        <v>#REF!</v>
      </c>
      <c r="AH14" s="221"/>
      <c r="AI14" s="3"/>
      <c r="AJ14" s="3"/>
      <c r="AK14" s="3"/>
      <c r="AL14" s="3"/>
    </row>
    <row r="15" spans="1:38" ht="15.75" customHeight="1">
      <c r="A15" s="3"/>
      <c r="B15" s="3"/>
      <c r="C15" s="194"/>
      <c r="D15" s="11"/>
      <c r="E15" s="9" t="s">
        <v>15</v>
      </c>
      <c r="F15" s="10"/>
      <c r="G15" s="11"/>
      <c r="H15" s="9" t="s">
        <v>15</v>
      </c>
      <c r="I15" s="10"/>
      <c r="J15" s="11"/>
      <c r="K15" s="9" t="s">
        <v>15</v>
      </c>
      <c r="L15" s="10"/>
      <c r="M15" s="11"/>
      <c r="N15" s="9" t="s">
        <v>15</v>
      </c>
      <c r="O15" s="10"/>
      <c r="P15" s="11"/>
      <c r="Q15" s="9" t="s">
        <v>15</v>
      </c>
      <c r="R15" s="10"/>
      <c r="S15" s="189"/>
      <c r="T15" s="190"/>
      <c r="U15" s="191"/>
      <c r="V15" s="11"/>
      <c r="W15" s="9" t="s">
        <v>15</v>
      </c>
      <c r="X15" s="10"/>
      <c r="Y15" s="191"/>
      <c r="Z15" s="194"/>
      <c r="AA15" s="191"/>
      <c r="AB15" s="194"/>
      <c r="AC15" s="191"/>
      <c r="AD15" s="191"/>
      <c r="AE15" s="194"/>
      <c r="AF15" s="194"/>
      <c r="AG15" s="194"/>
      <c r="AH15" s="194"/>
      <c r="AI15" s="3"/>
      <c r="AJ15" s="3"/>
      <c r="AK15" s="3"/>
      <c r="AL15" s="3"/>
    </row>
    <row r="16" spans="1:38" ht="15.75" customHeight="1">
      <c r="A16" s="3"/>
      <c r="B16" s="3"/>
      <c r="C16" s="169"/>
      <c r="D16" s="185" t="str">
        <f>IF(OR(D17="",F17=""),"",IF(D17&gt;F17,"〇",IF(D17=F17,"△","⚫️")))</f>
        <v/>
      </c>
      <c r="E16" s="183"/>
      <c r="F16" s="184"/>
      <c r="G16" s="182" t="str">
        <f>IF(OR(G17="",I17=""),"",IF(G17&gt;I17,"〇",IF(G17=I17,"△","⚫️")))</f>
        <v/>
      </c>
      <c r="H16" s="183"/>
      <c r="I16" s="184"/>
      <c r="J16" s="182" t="str">
        <f>IF(OR(J17="",L17=""),"",IF(J17&gt;L17,"〇",IF(J17=L17,"△","⚫️")))</f>
        <v/>
      </c>
      <c r="K16" s="183"/>
      <c r="L16" s="184"/>
      <c r="M16" s="182" t="str">
        <f>IF(OR(M17="",O17=""),"",IF(M17&gt;O17,"〇",IF(M17=O17,"△","⚫️")))</f>
        <v/>
      </c>
      <c r="N16" s="183"/>
      <c r="O16" s="184"/>
      <c r="P16" s="182" t="str">
        <f>IF(OR(P17="",R17=""),"",IF(P17&gt;R17,"〇",IF(P17=R17,"△","⚫️")))</f>
        <v/>
      </c>
      <c r="Q16" s="183"/>
      <c r="R16" s="184"/>
      <c r="S16" s="182" t="str">
        <f>IF(OR(S17="",U17=""),"",IF(S17&gt;U17,"〇",IF(S17=U17,"△","⚫️")))</f>
        <v/>
      </c>
      <c r="T16" s="183"/>
      <c r="U16" s="184"/>
      <c r="V16" s="186" t="str">
        <f ca="1">IFERROR(__xludf.DUMMYFUNCTION("SPARKLINE({1,0})"),"")</f>
        <v/>
      </c>
      <c r="W16" s="187"/>
      <c r="X16" s="188"/>
      <c r="Y16" s="223">
        <f>AA16*3+AB16*2+AC16*1+AD16*0+3</f>
        <v>3</v>
      </c>
      <c r="Z16" s="196"/>
      <c r="AA16" s="195"/>
      <c r="AB16" s="196"/>
      <c r="AC16" s="195"/>
      <c r="AD16" s="195"/>
      <c r="AE16" s="196" t="e">
        <f>G17+J17+#REF!+M17+P17+S17+V17+D17</f>
        <v>#REF!</v>
      </c>
      <c r="AF16" s="196" t="e">
        <f>I17+L17+#REF!+O17+R17+U17+X17+F17</f>
        <v>#REF!</v>
      </c>
      <c r="AG16" s="197" t="e">
        <f>AE16/AF16</f>
        <v>#REF!</v>
      </c>
      <c r="AH16" s="221"/>
      <c r="AI16" s="3"/>
      <c r="AK16" s="3"/>
      <c r="AL16" s="3"/>
    </row>
    <row r="17" spans="1:38" ht="15.75" customHeight="1">
      <c r="A17" s="3"/>
      <c r="B17" s="3"/>
      <c r="C17" s="194"/>
      <c r="D17" s="11"/>
      <c r="E17" s="9" t="s">
        <v>15</v>
      </c>
      <c r="F17" s="10"/>
      <c r="G17" s="11"/>
      <c r="H17" s="9" t="s">
        <v>15</v>
      </c>
      <c r="I17" s="10"/>
      <c r="J17" s="11"/>
      <c r="K17" s="9" t="s">
        <v>15</v>
      </c>
      <c r="L17" s="10"/>
      <c r="M17" s="11"/>
      <c r="N17" s="9" t="s">
        <v>15</v>
      </c>
      <c r="O17" s="10"/>
      <c r="P17" s="11"/>
      <c r="Q17" s="9" t="s">
        <v>15</v>
      </c>
      <c r="R17" s="10"/>
      <c r="S17" s="11"/>
      <c r="T17" s="9" t="s">
        <v>15</v>
      </c>
      <c r="U17" s="10"/>
      <c r="V17" s="189"/>
      <c r="W17" s="190"/>
      <c r="X17" s="191"/>
      <c r="Y17" s="191"/>
      <c r="Z17" s="194"/>
      <c r="AA17" s="191"/>
      <c r="AB17" s="194"/>
      <c r="AC17" s="191"/>
      <c r="AD17" s="191"/>
      <c r="AE17" s="194"/>
      <c r="AF17" s="194"/>
      <c r="AG17" s="194"/>
      <c r="AH17" s="194"/>
      <c r="AI17" s="3"/>
      <c r="AJ17" s="3"/>
      <c r="AK17" s="3"/>
      <c r="AL17" s="3"/>
    </row>
    <row r="18" spans="1:3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5.75" customHeight="1">
      <c r="B19" s="1" t="s">
        <v>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2"/>
    </row>
    <row r="20" spans="1:38" ht="15.75" customHeight="1">
      <c r="A20" s="3"/>
      <c r="B20" s="3"/>
      <c r="C20" s="4" t="s">
        <v>2</v>
      </c>
      <c r="D20" s="209">
        <f>C21</f>
        <v>0</v>
      </c>
      <c r="E20" s="187"/>
      <c r="F20" s="187"/>
      <c r="G20" s="211">
        <f>C23</f>
        <v>0</v>
      </c>
      <c r="H20" s="183"/>
      <c r="I20" s="183"/>
      <c r="J20" s="211">
        <f>C25</f>
        <v>0</v>
      </c>
      <c r="K20" s="183"/>
      <c r="L20" s="183"/>
      <c r="M20" s="211">
        <f>C27</f>
        <v>0</v>
      </c>
      <c r="N20" s="183"/>
      <c r="O20" s="183"/>
      <c r="P20" s="211">
        <f>C29</f>
        <v>0</v>
      </c>
      <c r="Q20" s="183"/>
      <c r="R20" s="183"/>
      <c r="S20" s="211">
        <f>C31</f>
        <v>0</v>
      </c>
      <c r="T20" s="183"/>
      <c r="U20" s="183"/>
      <c r="V20" s="211">
        <f>C33</f>
        <v>0</v>
      </c>
      <c r="W20" s="183"/>
      <c r="X20" s="183"/>
      <c r="Y20" s="4" t="s">
        <v>3</v>
      </c>
      <c r="Z20" s="4" t="s">
        <v>60</v>
      </c>
      <c r="AA20" s="4" t="s">
        <v>4</v>
      </c>
      <c r="AB20" s="4" t="s">
        <v>6</v>
      </c>
      <c r="AC20" s="4" t="s">
        <v>7</v>
      </c>
      <c r="AD20" s="4" t="s">
        <v>8</v>
      </c>
      <c r="AE20" s="4" t="s">
        <v>10</v>
      </c>
      <c r="AF20" s="4" t="s">
        <v>11</v>
      </c>
      <c r="AG20" s="4" t="s">
        <v>12</v>
      </c>
      <c r="AH20" s="4" t="s">
        <v>13</v>
      </c>
      <c r="AI20" s="3"/>
      <c r="AJ20" s="3"/>
      <c r="AK20" s="3"/>
      <c r="AL20" s="3"/>
    </row>
    <row r="21" spans="1:38" ht="15.75" customHeight="1">
      <c r="A21" s="3"/>
      <c r="B21" s="3"/>
      <c r="C21" s="217"/>
      <c r="D21" s="186" t="str">
        <f ca="1">IFERROR(__xludf.DUMMYFUNCTION("SPARKLINE({1,0})"),"")</f>
        <v/>
      </c>
      <c r="E21" s="187"/>
      <c r="F21" s="188"/>
      <c r="G21" s="182" t="str">
        <f>IF(OR(G22="",I22=""),"",IF(G22&gt;I22,"〇",IF(G22=I22,"△","⚫️")))</f>
        <v/>
      </c>
      <c r="H21" s="183"/>
      <c r="I21" s="184"/>
      <c r="J21" s="182" t="str">
        <f>IF(OR(J22="",L22=""),"",IF(J22&gt;L22,"〇",IF(J22=L22,"△","⚫️")))</f>
        <v/>
      </c>
      <c r="K21" s="183"/>
      <c r="L21" s="184"/>
      <c r="M21" s="182" t="str">
        <f>IF(OR(M22="",O22=""),"",IF(M22&gt;O22,"〇",IF(M22=O22,"△","⚫️")))</f>
        <v/>
      </c>
      <c r="N21" s="183"/>
      <c r="O21" s="184"/>
      <c r="P21" s="182" t="str">
        <f>IF(OR(P22="",R22=""),"",IF(P22&gt;R22,"〇",IF(P22=R22,"△","⚫️")))</f>
        <v/>
      </c>
      <c r="Q21" s="183"/>
      <c r="R21" s="184"/>
      <c r="S21" s="182" t="str">
        <f>IF(OR(S22="",U22=""),"",IF(S22&gt;U22,"〇",IF(S22=U22,"△","⚫️")))</f>
        <v/>
      </c>
      <c r="T21" s="183"/>
      <c r="U21" s="184"/>
      <c r="V21" s="182" t="str">
        <f>IF(OR(V22="",X22=""),"",IF(V22&gt;X22,"〇",IF(V22=X22,"△","●")))</f>
        <v/>
      </c>
      <c r="W21" s="183"/>
      <c r="X21" s="184"/>
      <c r="Y21" s="223">
        <f>AA21*3+AB21*2+AC21*1+AD21*0+2</f>
        <v>2</v>
      </c>
      <c r="Z21" s="196"/>
      <c r="AA21" s="195"/>
      <c r="AB21" s="196"/>
      <c r="AC21" s="195"/>
      <c r="AD21" s="195"/>
      <c r="AE21" s="196" t="e">
        <f>G22+J22+#REF!+M22+P22+S22+V22+D22</f>
        <v>#REF!</v>
      </c>
      <c r="AF21" s="196" t="e">
        <f>I22+L22+#REF!+O22+R22+U22+X22+F22</f>
        <v>#REF!</v>
      </c>
      <c r="AG21" s="197" t="e">
        <f>AE21/AF21</f>
        <v>#REF!</v>
      </c>
      <c r="AH21" s="221"/>
      <c r="AI21" s="3"/>
      <c r="AJ21" s="3"/>
      <c r="AK21" s="3"/>
      <c r="AL21" s="3"/>
    </row>
    <row r="22" spans="1:38" ht="15.75" customHeight="1">
      <c r="A22" s="3"/>
      <c r="B22" s="3"/>
      <c r="C22" s="189"/>
      <c r="D22" s="189"/>
      <c r="E22" s="190"/>
      <c r="F22" s="191"/>
      <c r="G22" s="8"/>
      <c r="H22" s="9" t="s">
        <v>15</v>
      </c>
      <c r="I22" s="10"/>
      <c r="J22" s="11"/>
      <c r="K22" s="9" t="s">
        <v>15</v>
      </c>
      <c r="L22" s="10"/>
      <c r="M22" s="11"/>
      <c r="N22" s="9" t="s">
        <v>15</v>
      </c>
      <c r="O22" s="10"/>
      <c r="P22" s="11"/>
      <c r="Q22" s="9" t="s">
        <v>15</v>
      </c>
      <c r="R22" s="10"/>
      <c r="S22" s="11"/>
      <c r="T22" s="9" t="s">
        <v>15</v>
      </c>
      <c r="U22" s="10"/>
      <c r="V22" s="11"/>
      <c r="W22" s="9" t="s">
        <v>15</v>
      </c>
      <c r="X22" s="10"/>
      <c r="Y22" s="191"/>
      <c r="Z22" s="194"/>
      <c r="AA22" s="191"/>
      <c r="AB22" s="194"/>
      <c r="AC22" s="191"/>
      <c r="AD22" s="191"/>
      <c r="AE22" s="194"/>
      <c r="AF22" s="194"/>
      <c r="AG22" s="194"/>
      <c r="AH22" s="194"/>
      <c r="AI22" s="3"/>
      <c r="AJ22" s="3"/>
      <c r="AK22" s="3"/>
      <c r="AL22" s="12"/>
    </row>
    <row r="23" spans="1:38" ht="15.75" customHeight="1">
      <c r="A23" s="3"/>
      <c r="B23" s="3"/>
      <c r="C23" s="169"/>
      <c r="D23" s="192" t="str">
        <f>IF(OR(D24="",F24=""),"",IF(D24&gt;F24,"〇",IF(D24=F24,"△","⚫️")))</f>
        <v/>
      </c>
      <c r="E23" s="190"/>
      <c r="F23" s="191"/>
      <c r="G23" s="186" t="str">
        <f ca="1">IFERROR(__xludf.DUMMYFUNCTION("SPARKLINE({1,0})"),"")</f>
        <v/>
      </c>
      <c r="H23" s="187"/>
      <c r="I23" s="188"/>
      <c r="J23" s="182" t="str">
        <f>IF(OR(J24="",L24=""),"",IF(J24&gt;L24,"〇",IF(J24=L24,"△","⚫️")))</f>
        <v/>
      </c>
      <c r="K23" s="183"/>
      <c r="L23" s="184"/>
      <c r="M23" s="182" t="str">
        <f>IF(OR(M24="",O24=""),"",IF(M24&gt;O24,"〇",IF(M24=O24,"△","⚫️")))</f>
        <v/>
      </c>
      <c r="N23" s="183"/>
      <c r="O23" s="184"/>
      <c r="P23" s="182" t="str">
        <f>IF(OR(P24="",R24=""),"",IF(P24&gt;R24,"〇",IF(P24=R24,"△","⚫️")))</f>
        <v/>
      </c>
      <c r="Q23" s="183"/>
      <c r="R23" s="184"/>
      <c r="S23" s="182" t="str">
        <f>IF(OR(S24="",U24=""),"",IF(S24&gt;U24,"〇",IF(S24=U24,"△","⚫️")))</f>
        <v/>
      </c>
      <c r="T23" s="183"/>
      <c r="U23" s="184"/>
      <c r="V23" s="182" t="str">
        <f>IF(OR(V24="",X24=""),"",IF(V24&gt;X24,"〇",IF(V24=X24,"△","⚫️")))</f>
        <v/>
      </c>
      <c r="W23" s="183"/>
      <c r="X23" s="184"/>
      <c r="Y23" s="223">
        <f>AA23*3+AB23*2+AC23*1+AD23*0+3</f>
        <v>3</v>
      </c>
      <c r="Z23" s="196"/>
      <c r="AA23" s="195"/>
      <c r="AB23" s="196"/>
      <c r="AC23" s="195"/>
      <c r="AD23" s="195"/>
      <c r="AE23" s="196" t="e">
        <f>G24+J24+#REF!+M24+P24+S24+V24+D24</f>
        <v>#REF!</v>
      </c>
      <c r="AF23" s="196" t="e">
        <f>I24+L24+#REF!+O24+R24+U24+X24+F24</f>
        <v>#REF!</v>
      </c>
      <c r="AG23" s="197" t="e">
        <f>AE23/AF23</f>
        <v>#REF!</v>
      </c>
      <c r="AH23" s="221"/>
      <c r="AI23" s="3"/>
      <c r="AJ23" s="3"/>
      <c r="AK23" s="3"/>
      <c r="AL23" s="12"/>
    </row>
    <row r="24" spans="1:38" ht="15.75" customHeight="1">
      <c r="A24" s="3"/>
      <c r="B24" s="3"/>
      <c r="C24" s="194"/>
      <c r="D24" s="11"/>
      <c r="E24" s="9" t="s">
        <v>15</v>
      </c>
      <c r="F24" s="10"/>
      <c r="G24" s="189"/>
      <c r="H24" s="190"/>
      <c r="I24" s="191"/>
      <c r="J24" s="11"/>
      <c r="K24" s="9" t="s">
        <v>15</v>
      </c>
      <c r="L24" s="10"/>
      <c r="M24" s="11"/>
      <c r="N24" s="9" t="s">
        <v>15</v>
      </c>
      <c r="O24" s="10"/>
      <c r="P24" s="11"/>
      <c r="Q24" s="9" t="s">
        <v>15</v>
      </c>
      <c r="R24" s="10"/>
      <c r="S24" s="11"/>
      <c r="T24" s="9" t="s">
        <v>15</v>
      </c>
      <c r="U24" s="10"/>
      <c r="V24" s="11"/>
      <c r="W24" s="9" t="s">
        <v>15</v>
      </c>
      <c r="X24" s="10"/>
      <c r="Y24" s="191"/>
      <c r="Z24" s="194"/>
      <c r="AA24" s="191"/>
      <c r="AB24" s="194"/>
      <c r="AC24" s="191"/>
      <c r="AD24" s="191"/>
      <c r="AE24" s="194"/>
      <c r="AF24" s="194"/>
      <c r="AG24" s="194"/>
      <c r="AH24" s="194"/>
      <c r="AI24" s="3"/>
      <c r="AJ24" s="3"/>
      <c r="AK24" s="3"/>
      <c r="AL24" s="12"/>
    </row>
    <row r="25" spans="1:38" ht="15.75" customHeight="1">
      <c r="A25" s="3"/>
      <c r="B25" s="3"/>
      <c r="C25" s="169"/>
      <c r="D25" s="185" t="str">
        <f>IF(OR(D26="",F26=""),"",IF(D26&gt;F26,"〇",IF(D26=F26,"△","⚫️")))</f>
        <v/>
      </c>
      <c r="E25" s="183"/>
      <c r="F25" s="184"/>
      <c r="G25" s="182" t="str">
        <f>IF(OR(G26="",I26=""),"",IF(G26&gt;I26,"〇",IF(G26=I26,"△","⚫️")))</f>
        <v/>
      </c>
      <c r="H25" s="183"/>
      <c r="I25" s="184"/>
      <c r="J25" s="186" t="str">
        <f ca="1">IFERROR(__xludf.DUMMYFUNCTION("SPARKLINE({1,0})"),"")</f>
        <v/>
      </c>
      <c r="K25" s="187"/>
      <c r="L25" s="188"/>
      <c r="M25" s="182" t="str">
        <f>IF(OR(M26="",O26=""),"",IF(M26&gt;O26,"〇",IF(M26=O26,"△","⚫️")))</f>
        <v/>
      </c>
      <c r="N25" s="183"/>
      <c r="O25" s="184"/>
      <c r="P25" s="182" t="str">
        <f>IF(OR(P26="",R26=""),"",IF(P26&gt;R26,"〇",IF(P26=R26,"△","⚫️")))</f>
        <v/>
      </c>
      <c r="Q25" s="183"/>
      <c r="R25" s="184"/>
      <c r="S25" s="182" t="str">
        <f>IF(OR(S26="",U26=""),"",IF(S26&gt;U26,"〇",IF(S26=U26,"△","⚫️")))</f>
        <v/>
      </c>
      <c r="T25" s="183"/>
      <c r="U25" s="184"/>
      <c r="V25" s="182" t="str">
        <f>IF(OR(V26="",X26=""),"",IF(V26&gt;X26,"〇",IF(V26=X26,"△","⚫️")))</f>
        <v/>
      </c>
      <c r="W25" s="183"/>
      <c r="X25" s="184"/>
      <c r="Y25" s="223">
        <f>AA25*3+AB25*2+AC25*1+AD25*0+3</f>
        <v>3</v>
      </c>
      <c r="Z25" s="196"/>
      <c r="AA25" s="195"/>
      <c r="AB25" s="196"/>
      <c r="AC25" s="195"/>
      <c r="AD25" s="195"/>
      <c r="AE25" s="196" t="e">
        <f>G26+J26+#REF!+M26+P26+S26+V26+D26</f>
        <v>#REF!</v>
      </c>
      <c r="AF25" s="196" t="e">
        <f>I26+L26+#REF!+O26+R26+U26+X26+F26</f>
        <v>#REF!</v>
      </c>
      <c r="AG25" s="197" t="e">
        <f>AE25/AF25</f>
        <v>#REF!</v>
      </c>
      <c r="AH25" s="221"/>
      <c r="AI25" s="3"/>
      <c r="AJ25" s="3"/>
      <c r="AK25" s="3"/>
      <c r="AL25" s="12"/>
    </row>
    <row r="26" spans="1:38" ht="15.75" customHeight="1">
      <c r="A26" s="3"/>
      <c r="B26" s="3"/>
      <c r="C26" s="194"/>
      <c r="D26" s="11"/>
      <c r="E26" s="9" t="s">
        <v>15</v>
      </c>
      <c r="F26" s="10"/>
      <c r="G26" s="11"/>
      <c r="H26" s="9" t="s">
        <v>15</v>
      </c>
      <c r="I26" s="10"/>
      <c r="J26" s="189"/>
      <c r="K26" s="190"/>
      <c r="L26" s="191"/>
      <c r="M26" s="11"/>
      <c r="N26" s="9" t="s">
        <v>15</v>
      </c>
      <c r="O26" s="10"/>
      <c r="P26" s="11"/>
      <c r="Q26" s="9" t="s">
        <v>15</v>
      </c>
      <c r="R26" s="10"/>
      <c r="S26" s="11"/>
      <c r="T26" s="9" t="s">
        <v>15</v>
      </c>
      <c r="U26" s="10"/>
      <c r="V26" s="11"/>
      <c r="W26" s="9" t="s">
        <v>15</v>
      </c>
      <c r="X26" s="10"/>
      <c r="Y26" s="191"/>
      <c r="Z26" s="194"/>
      <c r="AA26" s="191"/>
      <c r="AB26" s="194"/>
      <c r="AC26" s="191"/>
      <c r="AD26" s="191"/>
      <c r="AE26" s="194"/>
      <c r="AF26" s="194"/>
      <c r="AG26" s="194"/>
      <c r="AH26" s="194"/>
      <c r="AI26" s="3"/>
      <c r="AJ26" s="3"/>
      <c r="AK26" s="3"/>
      <c r="AL26" s="12"/>
    </row>
    <row r="27" spans="1:38" ht="15.75" customHeight="1">
      <c r="A27" s="3"/>
      <c r="B27" s="3"/>
      <c r="C27" s="169"/>
      <c r="D27" s="185" t="str">
        <f>IF(OR(D28="",F28=""),"",IF(D28&gt;F28,"〇",IF(D28=F28,"△","⚫️")))</f>
        <v/>
      </c>
      <c r="E27" s="183"/>
      <c r="F27" s="184"/>
      <c r="G27" s="182" t="str">
        <f>IF(OR(G28="",I28=""),"",IF(G28&gt;I28,"〇",IF(G28=I28,"△","⚫️")))</f>
        <v/>
      </c>
      <c r="H27" s="183"/>
      <c r="I27" s="184"/>
      <c r="J27" s="182" t="str">
        <f>IF(OR(J28="",L28=""),"",IF(J28&gt;L28,"〇",IF(J28=L28,"△","⚫️")))</f>
        <v/>
      </c>
      <c r="K27" s="183"/>
      <c r="L27" s="184"/>
      <c r="M27" s="186" t="str">
        <f ca="1">IFERROR(__xludf.DUMMYFUNCTION("SPARKLINE({1,0})"),"")</f>
        <v/>
      </c>
      <c r="N27" s="187"/>
      <c r="O27" s="188"/>
      <c r="P27" s="182" t="str">
        <f>IF(OR(P28="",R28=""),"",IF(P28&gt;R28,"〇",IF(P28=R28,"△","⚫️")))</f>
        <v/>
      </c>
      <c r="Q27" s="183"/>
      <c r="R27" s="184"/>
      <c r="S27" s="182" t="str">
        <f>IF(OR(S28="",U28=""),"",IF(S28&gt;U28,"〇",IF(S28=U28,"△","⚫️")))</f>
        <v/>
      </c>
      <c r="T27" s="183"/>
      <c r="U27" s="184"/>
      <c r="V27" s="182" t="str">
        <f>IF(OR(V28="",X28=""),"",IF(V28&gt;X28,"〇",IF(V28=X28,"△","⚫️")))</f>
        <v/>
      </c>
      <c r="W27" s="183"/>
      <c r="X27" s="184"/>
      <c r="Y27" s="223">
        <f>AA27*3+AB27*2+AC27*1+AD27*0+3</f>
        <v>3</v>
      </c>
      <c r="Z27" s="196"/>
      <c r="AA27" s="195"/>
      <c r="AB27" s="196"/>
      <c r="AC27" s="195"/>
      <c r="AD27" s="195"/>
      <c r="AE27" s="196" t="e">
        <f>G28+J28+#REF!+M28+P28+S28+V28+D28</f>
        <v>#REF!</v>
      </c>
      <c r="AF27" s="196" t="e">
        <f>I28+L28+#REF!+O28+R28+U28+X28+F28</f>
        <v>#REF!</v>
      </c>
      <c r="AG27" s="197" t="e">
        <f>AE27/AF27</f>
        <v>#REF!</v>
      </c>
      <c r="AH27" s="221"/>
      <c r="AI27" s="3"/>
      <c r="AJ27" s="3"/>
      <c r="AK27" s="3"/>
      <c r="AL27" s="3"/>
    </row>
    <row r="28" spans="1:38" ht="15.75" customHeight="1">
      <c r="A28" s="3"/>
      <c r="B28" s="3"/>
      <c r="C28" s="194"/>
      <c r="D28" s="11"/>
      <c r="E28" s="9" t="s">
        <v>15</v>
      </c>
      <c r="F28" s="10"/>
      <c r="G28" s="11"/>
      <c r="H28" s="9" t="s">
        <v>15</v>
      </c>
      <c r="I28" s="10"/>
      <c r="J28" s="11"/>
      <c r="K28" s="9" t="s">
        <v>15</v>
      </c>
      <c r="L28" s="10"/>
      <c r="M28" s="189"/>
      <c r="N28" s="190"/>
      <c r="O28" s="191"/>
      <c r="P28" s="11"/>
      <c r="Q28" s="9" t="s">
        <v>15</v>
      </c>
      <c r="R28" s="10"/>
      <c r="S28" s="11"/>
      <c r="T28" s="9" t="s">
        <v>15</v>
      </c>
      <c r="U28" s="10"/>
      <c r="V28" s="11"/>
      <c r="W28" s="9" t="s">
        <v>15</v>
      </c>
      <c r="X28" s="10"/>
      <c r="Y28" s="191"/>
      <c r="Z28" s="194"/>
      <c r="AA28" s="191"/>
      <c r="AB28" s="194"/>
      <c r="AC28" s="191"/>
      <c r="AD28" s="191"/>
      <c r="AE28" s="194"/>
      <c r="AF28" s="194"/>
      <c r="AG28" s="194"/>
      <c r="AH28" s="194"/>
      <c r="AI28" s="3"/>
      <c r="AJ28" s="3"/>
      <c r="AK28" s="3"/>
      <c r="AL28" s="3"/>
    </row>
    <row r="29" spans="1:38" ht="15.75" customHeight="1">
      <c r="A29" s="3"/>
      <c r="B29" s="3"/>
      <c r="C29" s="169"/>
      <c r="D29" s="185" t="str">
        <f>IF(OR(D30="",F30=""),"",IF(D30&gt;F30,"〇",IF(D30=F30,"△","⚫️")))</f>
        <v/>
      </c>
      <c r="E29" s="183"/>
      <c r="F29" s="184"/>
      <c r="G29" s="182" t="str">
        <f>IF(OR(G30="",I30=""),"",IF(G30&gt;I30,"〇",IF(G30=I30,"△","⚫️")))</f>
        <v/>
      </c>
      <c r="H29" s="183"/>
      <c r="I29" s="184"/>
      <c r="J29" s="182" t="str">
        <f>IF(OR(J30="",L30=""),"",IF(J30&gt;L30,"〇",IF(J30=L30,"△","⚫️")))</f>
        <v/>
      </c>
      <c r="K29" s="183"/>
      <c r="L29" s="184"/>
      <c r="M29" s="182" t="str">
        <f>IF(OR(M30="",O30=""),"",IF(M30&gt;O30,"〇",IF(M30=O30,"△","⚫️")))</f>
        <v/>
      </c>
      <c r="N29" s="183"/>
      <c r="O29" s="184"/>
      <c r="P29" s="186" t="str">
        <f ca="1">IFERROR(__xludf.DUMMYFUNCTION("SPARKLINE({1,0})"),"")</f>
        <v/>
      </c>
      <c r="Q29" s="187"/>
      <c r="R29" s="188"/>
      <c r="S29" s="182" t="str">
        <f>IF(OR(S30="",U30=""),"",IF(S30&gt;U30,"〇",IF(S30=U30,"△","⚫️")))</f>
        <v/>
      </c>
      <c r="T29" s="183"/>
      <c r="U29" s="184"/>
      <c r="V29" s="182" t="str">
        <f>IF(OR(V30="",X30=""),"",IF(V30&gt;X30,"〇",IF(V30=X30,"△","⚫️")))</f>
        <v/>
      </c>
      <c r="W29" s="183"/>
      <c r="X29" s="184"/>
      <c r="Y29" s="223">
        <f>AA29*3+AB29*2+AC29*1+AD29*0+3</f>
        <v>3</v>
      </c>
      <c r="Z29" s="196"/>
      <c r="AA29" s="195"/>
      <c r="AB29" s="196"/>
      <c r="AC29" s="195"/>
      <c r="AD29" s="195"/>
      <c r="AE29" s="196" t="e">
        <f>G30+J30+#REF!+M30+P30+S30+V30+D30</f>
        <v>#REF!</v>
      </c>
      <c r="AF29" s="196" t="e">
        <f>I30+L30+#REF!+O30+R30+U30+X30+F30</f>
        <v>#REF!</v>
      </c>
      <c r="AG29" s="197" t="e">
        <f>AE29/AF29</f>
        <v>#REF!</v>
      </c>
      <c r="AH29" s="221"/>
      <c r="AI29" s="3"/>
      <c r="AJ29" s="3"/>
      <c r="AK29" s="3"/>
      <c r="AL29" s="3"/>
    </row>
    <row r="30" spans="1:38" ht="15.75" customHeight="1">
      <c r="A30" s="3"/>
      <c r="B30" s="3"/>
      <c r="C30" s="194"/>
      <c r="D30" s="11"/>
      <c r="E30" s="9" t="s">
        <v>15</v>
      </c>
      <c r="F30" s="10"/>
      <c r="G30" s="11"/>
      <c r="H30" s="9" t="s">
        <v>15</v>
      </c>
      <c r="I30" s="10"/>
      <c r="J30" s="11"/>
      <c r="K30" s="9" t="s">
        <v>15</v>
      </c>
      <c r="L30" s="10"/>
      <c r="M30" s="11"/>
      <c r="N30" s="9" t="s">
        <v>15</v>
      </c>
      <c r="O30" s="10"/>
      <c r="P30" s="189"/>
      <c r="Q30" s="190"/>
      <c r="R30" s="191"/>
      <c r="S30" s="11"/>
      <c r="T30" s="9" t="s">
        <v>15</v>
      </c>
      <c r="U30" s="10"/>
      <c r="V30" s="11"/>
      <c r="W30" s="9" t="s">
        <v>15</v>
      </c>
      <c r="X30" s="10"/>
      <c r="Y30" s="191"/>
      <c r="Z30" s="194"/>
      <c r="AA30" s="191"/>
      <c r="AB30" s="194"/>
      <c r="AC30" s="191"/>
      <c r="AD30" s="191"/>
      <c r="AE30" s="194"/>
      <c r="AF30" s="194"/>
      <c r="AG30" s="194"/>
      <c r="AH30" s="194"/>
      <c r="AI30" s="3"/>
      <c r="AJ30" s="3"/>
      <c r="AK30" s="3"/>
      <c r="AL30" s="3"/>
    </row>
    <row r="31" spans="1:38" ht="15.75" customHeight="1">
      <c r="A31" s="3"/>
      <c r="B31" s="3"/>
      <c r="C31" s="169"/>
      <c r="D31" s="185" t="str">
        <f>IF(OR(D32="",F32=""),"",IF(D32&gt;F32,"〇",IF(D32=F32,"△","⚫️")))</f>
        <v/>
      </c>
      <c r="E31" s="183"/>
      <c r="F31" s="184"/>
      <c r="G31" s="182" t="str">
        <f>IF(OR(G32="",I32=""),"",IF(G32&gt;I32,"〇",IF(G32=I32,"△","⚫️")))</f>
        <v/>
      </c>
      <c r="H31" s="183"/>
      <c r="I31" s="184"/>
      <c r="J31" s="182" t="str">
        <f>IF(OR(J32="",L32=""),"",IF(J32&gt;L32,"〇",IF(J32=L32,"△","⚫️")))</f>
        <v/>
      </c>
      <c r="K31" s="183"/>
      <c r="L31" s="184"/>
      <c r="M31" s="182" t="str">
        <f>IF(OR(M32="",O32=""),"",IF(M32&gt;O32,"〇",IF(M32=O32,"△","⚫️")))</f>
        <v/>
      </c>
      <c r="N31" s="183"/>
      <c r="O31" s="184"/>
      <c r="P31" s="182" t="str">
        <f>IF(OR(P32="",R32=""),"",IF(P32&gt;R32,"〇",IF(P32=R32,"△","⚫️")))</f>
        <v/>
      </c>
      <c r="Q31" s="183"/>
      <c r="R31" s="184"/>
      <c r="S31" s="186" t="str">
        <f ca="1">IFERROR(__xludf.DUMMYFUNCTION("SPARKLINE({1,0})"),"")</f>
        <v/>
      </c>
      <c r="T31" s="187"/>
      <c r="U31" s="188"/>
      <c r="V31" s="182" t="str">
        <f>IF(OR(V32="",X32=""),"",IF(V32&gt;X32,"〇",IF(V32=X32,"△","⚫️")))</f>
        <v/>
      </c>
      <c r="W31" s="183"/>
      <c r="X31" s="184"/>
      <c r="Y31" s="223">
        <f>AA31*3+AB31*2+AC31*1+AD31*0+3</f>
        <v>3</v>
      </c>
      <c r="Z31" s="196"/>
      <c r="AA31" s="195"/>
      <c r="AB31" s="196"/>
      <c r="AC31" s="195"/>
      <c r="AD31" s="195"/>
      <c r="AE31" s="196" t="e">
        <f>G32+J32+#REF!+M32+P32+S32+V32+D32</f>
        <v>#REF!</v>
      </c>
      <c r="AF31" s="196" t="e">
        <f>I32+L32+#REF!+O32+R32+U32+X32+F32</f>
        <v>#REF!</v>
      </c>
      <c r="AG31" s="197" t="e">
        <f>AE31/AF31</f>
        <v>#REF!</v>
      </c>
      <c r="AH31" s="221"/>
      <c r="AI31" s="3"/>
      <c r="AJ31" s="3"/>
      <c r="AK31" s="3"/>
      <c r="AL31" s="3"/>
    </row>
    <row r="32" spans="1:38" ht="15.75" customHeight="1">
      <c r="A32" s="3"/>
      <c r="B32" s="3"/>
      <c r="C32" s="194"/>
      <c r="D32" s="11"/>
      <c r="E32" s="9" t="s">
        <v>15</v>
      </c>
      <c r="F32" s="10"/>
      <c r="G32" s="11"/>
      <c r="H32" s="9" t="s">
        <v>15</v>
      </c>
      <c r="I32" s="10"/>
      <c r="J32" s="11"/>
      <c r="K32" s="9" t="s">
        <v>15</v>
      </c>
      <c r="L32" s="10"/>
      <c r="M32" s="11"/>
      <c r="N32" s="9" t="s">
        <v>15</v>
      </c>
      <c r="O32" s="10"/>
      <c r="P32" s="11"/>
      <c r="Q32" s="9" t="s">
        <v>15</v>
      </c>
      <c r="R32" s="10"/>
      <c r="S32" s="189"/>
      <c r="T32" s="190"/>
      <c r="U32" s="191"/>
      <c r="V32" s="11"/>
      <c r="W32" s="9" t="s">
        <v>15</v>
      </c>
      <c r="X32" s="10"/>
      <c r="Y32" s="191"/>
      <c r="Z32" s="194"/>
      <c r="AA32" s="191"/>
      <c r="AB32" s="194"/>
      <c r="AC32" s="191"/>
      <c r="AD32" s="191"/>
      <c r="AE32" s="194"/>
      <c r="AF32" s="194"/>
      <c r="AG32" s="194"/>
      <c r="AH32" s="194"/>
      <c r="AI32" s="3"/>
      <c r="AJ32" s="3"/>
      <c r="AK32" s="3"/>
      <c r="AL32" s="3"/>
    </row>
    <row r="33" spans="1:38" ht="15.75" customHeight="1">
      <c r="A33" s="3"/>
      <c r="B33" s="3"/>
      <c r="C33" s="169"/>
      <c r="D33" s="185" t="str">
        <f>IF(OR(D34="",F34=""),"",IF(D34&gt;F34,"〇",IF(D34=F34,"△","⚫️")))</f>
        <v/>
      </c>
      <c r="E33" s="183"/>
      <c r="F33" s="184"/>
      <c r="G33" s="182" t="str">
        <f>IF(OR(G34="",I34=""),"",IF(G34&gt;I34,"〇",IF(G34=I34,"△","⚫️")))</f>
        <v/>
      </c>
      <c r="H33" s="183"/>
      <c r="I33" s="184"/>
      <c r="J33" s="182" t="str">
        <f>IF(OR(J34="",L34=""),"",IF(J34&gt;L34,"〇",IF(J34=L34,"△","⚫️")))</f>
        <v/>
      </c>
      <c r="K33" s="183"/>
      <c r="L33" s="184"/>
      <c r="M33" s="182" t="str">
        <f>IF(OR(M34="",O34=""),"",IF(M34&gt;O34,"〇",IF(M34=O34,"△","⚫️")))</f>
        <v/>
      </c>
      <c r="N33" s="183"/>
      <c r="O33" s="184"/>
      <c r="P33" s="182" t="str">
        <f>IF(OR(P34="",R34=""),"",IF(P34&gt;R34,"〇",IF(P34=R34,"△","⚫️")))</f>
        <v/>
      </c>
      <c r="Q33" s="183"/>
      <c r="R33" s="184"/>
      <c r="S33" s="182" t="str">
        <f>IF(OR(S34="",U34=""),"",IF(S34&gt;U34,"〇",IF(S34=U34,"△","⚫️")))</f>
        <v/>
      </c>
      <c r="T33" s="183"/>
      <c r="U33" s="184"/>
      <c r="V33" s="186" t="str">
        <f ca="1">IFERROR(__xludf.DUMMYFUNCTION("SPARKLINE({1,0})"),"")</f>
        <v/>
      </c>
      <c r="W33" s="187"/>
      <c r="X33" s="188"/>
      <c r="Y33" s="223">
        <f>AA33*3+AB33*2+AC33*1+AD33*0+3</f>
        <v>3</v>
      </c>
      <c r="Z33" s="196"/>
      <c r="AA33" s="195"/>
      <c r="AB33" s="196"/>
      <c r="AC33" s="195"/>
      <c r="AD33" s="195"/>
      <c r="AE33" s="196" t="e">
        <f>G34+J34+#REF!+M34+P34+S34+V34+D34</f>
        <v>#REF!</v>
      </c>
      <c r="AF33" s="196" t="e">
        <f>I34+L34+#REF!+O34+R34+U34+X34+F34</f>
        <v>#REF!</v>
      </c>
      <c r="AG33" s="197" t="e">
        <f>AE33/AF33</f>
        <v>#REF!</v>
      </c>
      <c r="AH33" s="221"/>
      <c r="AI33" s="3"/>
      <c r="AK33" s="3"/>
      <c r="AL33" s="3"/>
    </row>
    <row r="34" spans="1:38" ht="15.75" customHeight="1">
      <c r="A34" s="3"/>
      <c r="B34" s="3"/>
      <c r="C34" s="194"/>
      <c r="D34" s="11"/>
      <c r="E34" s="9" t="s">
        <v>15</v>
      </c>
      <c r="F34" s="10"/>
      <c r="G34" s="11"/>
      <c r="H34" s="9" t="s">
        <v>15</v>
      </c>
      <c r="I34" s="10"/>
      <c r="J34" s="11"/>
      <c r="K34" s="9" t="s">
        <v>15</v>
      </c>
      <c r="L34" s="10"/>
      <c r="M34" s="11"/>
      <c r="N34" s="9" t="s">
        <v>15</v>
      </c>
      <c r="O34" s="10"/>
      <c r="P34" s="11"/>
      <c r="Q34" s="9" t="s">
        <v>15</v>
      </c>
      <c r="R34" s="10"/>
      <c r="S34" s="11"/>
      <c r="T34" s="9" t="s">
        <v>15</v>
      </c>
      <c r="U34" s="10"/>
      <c r="V34" s="189"/>
      <c r="W34" s="190"/>
      <c r="X34" s="191"/>
      <c r="Y34" s="191"/>
      <c r="Z34" s="194"/>
      <c r="AA34" s="191"/>
      <c r="AB34" s="194"/>
      <c r="AC34" s="191"/>
      <c r="AD34" s="191"/>
      <c r="AE34" s="194"/>
      <c r="AF34" s="194"/>
      <c r="AG34" s="194"/>
      <c r="AH34" s="194"/>
      <c r="AI34" s="3"/>
      <c r="AJ34" s="3"/>
      <c r="AK34" s="3"/>
      <c r="AL34" s="3"/>
    </row>
    <row r="35" spans="1:38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5.75" customHeight="1">
      <c r="B36" s="1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K36" s="3"/>
      <c r="AL36" s="3"/>
    </row>
    <row r="37" spans="1:38" ht="15.75" customHeight="1">
      <c r="A37" s="3"/>
      <c r="B37" s="3"/>
      <c r="C37" s="4" t="s">
        <v>2</v>
      </c>
      <c r="D37" s="209">
        <f>C38</f>
        <v>0</v>
      </c>
      <c r="E37" s="187"/>
      <c r="F37" s="187"/>
      <c r="G37" s="211">
        <f>C40</f>
        <v>0</v>
      </c>
      <c r="H37" s="183"/>
      <c r="I37" s="183"/>
      <c r="J37" s="211">
        <f>C42</f>
        <v>0</v>
      </c>
      <c r="K37" s="183"/>
      <c r="L37" s="183"/>
      <c r="M37" s="211">
        <f>C44</f>
        <v>0</v>
      </c>
      <c r="N37" s="183"/>
      <c r="O37" s="183"/>
      <c r="P37" s="211">
        <f>C46</f>
        <v>0</v>
      </c>
      <c r="Q37" s="183"/>
      <c r="R37" s="183"/>
      <c r="S37" s="211">
        <f>C48</f>
        <v>0</v>
      </c>
      <c r="T37" s="183"/>
      <c r="U37" s="183"/>
      <c r="V37" s="211">
        <f>C50</f>
        <v>0</v>
      </c>
      <c r="W37" s="183"/>
      <c r="X37" s="183"/>
      <c r="Y37" s="4" t="s">
        <v>3</v>
      </c>
      <c r="Z37" s="4" t="s">
        <v>60</v>
      </c>
      <c r="AA37" s="4" t="s">
        <v>4</v>
      </c>
      <c r="AB37" s="4" t="s">
        <v>6</v>
      </c>
      <c r="AC37" s="4" t="s">
        <v>7</v>
      </c>
      <c r="AD37" s="4" t="s">
        <v>8</v>
      </c>
      <c r="AE37" s="4" t="s">
        <v>10</v>
      </c>
      <c r="AF37" s="4" t="s">
        <v>11</v>
      </c>
      <c r="AG37" s="4" t="s">
        <v>12</v>
      </c>
      <c r="AH37" s="4" t="s">
        <v>13</v>
      </c>
      <c r="AI37" s="3"/>
      <c r="AJ37" s="3"/>
      <c r="AK37" s="3"/>
      <c r="AL37" s="3"/>
    </row>
    <row r="38" spans="1:38" ht="15.75" customHeight="1">
      <c r="A38" s="3"/>
      <c r="B38" s="3"/>
      <c r="C38" s="217"/>
      <c r="D38" s="186" t="str">
        <f ca="1">IFERROR(__xludf.DUMMYFUNCTION("SPARKLINE({1,0})"),"")</f>
        <v/>
      </c>
      <c r="E38" s="187"/>
      <c r="F38" s="188"/>
      <c r="G38" s="182" t="str">
        <f>IF(OR(G39="",I39=""),"",IF(G39&gt;I39,"〇",IF(G39=I39,"△","⚫️")))</f>
        <v/>
      </c>
      <c r="H38" s="183"/>
      <c r="I38" s="184"/>
      <c r="J38" s="182" t="str">
        <f>IF(OR(J39="",L39=""),"",IF(J39&gt;L39,"〇",IF(J39=L39,"△","⚫️")))</f>
        <v/>
      </c>
      <c r="K38" s="183"/>
      <c r="L38" s="184"/>
      <c r="M38" s="182" t="str">
        <f>IF(OR(M39="",O39=""),"",IF(M39&gt;O39,"〇",IF(M39=O39,"△","⚫️")))</f>
        <v/>
      </c>
      <c r="N38" s="183"/>
      <c r="O38" s="184"/>
      <c r="P38" s="182" t="str">
        <f>IF(OR(P39="",R39=""),"",IF(P39&gt;R39,"〇",IF(P39=R39,"△","⚫️")))</f>
        <v/>
      </c>
      <c r="Q38" s="183"/>
      <c r="R38" s="184"/>
      <c r="S38" s="182" t="str">
        <f>IF(OR(S39="",U39=""),"",IF(S39&gt;U39,"〇",IF(S39=U39,"△","⚫️")))</f>
        <v/>
      </c>
      <c r="T38" s="183"/>
      <c r="U38" s="184"/>
      <c r="V38" s="182" t="str">
        <f>IF(OR(V39="",X39=""),"",IF(V39&gt;X39,"〇",IF(V39=X39,"△","●")))</f>
        <v/>
      </c>
      <c r="W38" s="183"/>
      <c r="X38" s="184"/>
      <c r="Y38" s="223">
        <f>AA38*3+AB38*2+AC38*1+AD38*0+2</f>
        <v>2</v>
      </c>
      <c r="Z38" s="196"/>
      <c r="AA38" s="195"/>
      <c r="AB38" s="196"/>
      <c r="AC38" s="195"/>
      <c r="AD38" s="195"/>
      <c r="AE38" s="196" t="e">
        <f>G39+J39+#REF!+M39+P39+S39+V39+D39</f>
        <v>#REF!</v>
      </c>
      <c r="AF38" s="196" t="e">
        <f>I39+L39+#REF!+O39+R39+U39+X39+F39</f>
        <v>#REF!</v>
      </c>
      <c r="AG38" s="197" t="e">
        <f>AE38/AF38</f>
        <v>#REF!</v>
      </c>
      <c r="AH38" s="221"/>
      <c r="AI38" s="3"/>
      <c r="AJ38" s="3"/>
      <c r="AK38" s="3"/>
      <c r="AL38" s="3"/>
    </row>
    <row r="39" spans="1:38" ht="15.75" customHeight="1">
      <c r="A39" s="3"/>
      <c r="B39" s="3"/>
      <c r="C39" s="189"/>
      <c r="D39" s="189"/>
      <c r="E39" s="190"/>
      <c r="F39" s="191"/>
      <c r="G39" s="8"/>
      <c r="H39" s="9" t="s">
        <v>15</v>
      </c>
      <c r="I39" s="10"/>
      <c r="J39" s="11"/>
      <c r="K39" s="9" t="s">
        <v>15</v>
      </c>
      <c r="L39" s="10"/>
      <c r="M39" s="11"/>
      <c r="N39" s="9" t="s">
        <v>15</v>
      </c>
      <c r="O39" s="10"/>
      <c r="P39" s="11"/>
      <c r="Q39" s="9" t="s">
        <v>15</v>
      </c>
      <c r="R39" s="10"/>
      <c r="S39" s="11"/>
      <c r="T39" s="9" t="s">
        <v>15</v>
      </c>
      <c r="U39" s="10"/>
      <c r="V39" s="11"/>
      <c r="W39" s="9" t="s">
        <v>15</v>
      </c>
      <c r="X39" s="10"/>
      <c r="Y39" s="191"/>
      <c r="Z39" s="194"/>
      <c r="AA39" s="191"/>
      <c r="AB39" s="194"/>
      <c r="AC39" s="191"/>
      <c r="AD39" s="191"/>
      <c r="AE39" s="194"/>
      <c r="AF39" s="194"/>
      <c r="AG39" s="194"/>
      <c r="AH39" s="194"/>
      <c r="AI39" s="3"/>
      <c r="AJ39" s="3"/>
      <c r="AK39" s="3"/>
      <c r="AL39" s="12"/>
    </row>
    <row r="40" spans="1:38" ht="15.75" customHeight="1">
      <c r="A40" s="3"/>
      <c r="B40" s="3"/>
      <c r="C40" s="169"/>
      <c r="D40" s="192" t="str">
        <f>IF(OR(D41="",F41=""),"",IF(D41&gt;F41,"〇",IF(D41=F41,"△","⚫️")))</f>
        <v/>
      </c>
      <c r="E40" s="190"/>
      <c r="F40" s="191"/>
      <c r="G40" s="186" t="str">
        <f ca="1">IFERROR(__xludf.DUMMYFUNCTION("SPARKLINE({1,0})"),"")</f>
        <v/>
      </c>
      <c r="H40" s="187"/>
      <c r="I40" s="188"/>
      <c r="J40" s="182" t="str">
        <f>IF(OR(J41="",L41=""),"",IF(J41&gt;L41,"〇",IF(J41=L41,"△","⚫️")))</f>
        <v/>
      </c>
      <c r="K40" s="183"/>
      <c r="L40" s="184"/>
      <c r="M40" s="182" t="str">
        <f>IF(OR(M41="",O41=""),"",IF(M41&gt;O41,"〇",IF(M41=O41,"△","⚫️")))</f>
        <v/>
      </c>
      <c r="N40" s="183"/>
      <c r="O40" s="184"/>
      <c r="P40" s="182" t="str">
        <f>IF(OR(P41="",R41=""),"",IF(P41&gt;R41,"〇",IF(P41=R41,"△","⚫️")))</f>
        <v/>
      </c>
      <c r="Q40" s="183"/>
      <c r="R40" s="184"/>
      <c r="S40" s="182" t="str">
        <f>IF(OR(S41="",U41=""),"",IF(S41&gt;U41,"〇",IF(S41=U41,"△","⚫️")))</f>
        <v/>
      </c>
      <c r="T40" s="183"/>
      <c r="U40" s="184"/>
      <c r="V40" s="182" t="str">
        <f>IF(OR(V41="",X41=""),"",IF(V41&gt;X41,"〇",IF(V41=X41,"△","⚫️")))</f>
        <v/>
      </c>
      <c r="W40" s="183"/>
      <c r="X40" s="184"/>
      <c r="Y40" s="223">
        <f>AA40*3+AB40*2+AC40*1+AD40*0+3</f>
        <v>3</v>
      </c>
      <c r="Z40" s="196"/>
      <c r="AA40" s="195"/>
      <c r="AB40" s="196"/>
      <c r="AC40" s="195"/>
      <c r="AD40" s="195"/>
      <c r="AE40" s="196" t="e">
        <f>G41+J41+#REF!+M41+P41+S41+V41+D41</f>
        <v>#REF!</v>
      </c>
      <c r="AF40" s="196" t="e">
        <f>I41+L41+#REF!+O41+R41+U41+X41+F41</f>
        <v>#REF!</v>
      </c>
      <c r="AG40" s="197" t="e">
        <f>AE40/AF40</f>
        <v>#REF!</v>
      </c>
      <c r="AH40" s="221"/>
      <c r="AI40" s="3"/>
      <c r="AJ40" s="3"/>
      <c r="AK40" s="3"/>
      <c r="AL40" s="12"/>
    </row>
    <row r="41" spans="1:38" ht="15.75" customHeight="1">
      <c r="A41" s="3"/>
      <c r="B41" s="3"/>
      <c r="C41" s="194"/>
      <c r="D41" s="11"/>
      <c r="E41" s="9" t="s">
        <v>15</v>
      </c>
      <c r="F41" s="10"/>
      <c r="G41" s="189"/>
      <c r="H41" s="190"/>
      <c r="I41" s="191"/>
      <c r="J41" s="11"/>
      <c r="K41" s="9" t="s">
        <v>15</v>
      </c>
      <c r="L41" s="10"/>
      <c r="M41" s="11"/>
      <c r="N41" s="9" t="s">
        <v>15</v>
      </c>
      <c r="O41" s="10"/>
      <c r="P41" s="11"/>
      <c r="Q41" s="9" t="s">
        <v>15</v>
      </c>
      <c r="R41" s="10"/>
      <c r="S41" s="11"/>
      <c r="T41" s="9" t="s">
        <v>15</v>
      </c>
      <c r="U41" s="10"/>
      <c r="V41" s="11"/>
      <c r="W41" s="9" t="s">
        <v>15</v>
      </c>
      <c r="X41" s="10"/>
      <c r="Y41" s="191"/>
      <c r="Z41" s="194"/>
      <c r="AA41" s="191"/>
      <c r="AB41" s="194"/>
      <c r="AC41" s="191"/>
      <c r="AD41" s="191"/>
      <c r="AE41" s="194"/>
      <c r="AF41" s="194"/>
      <c r="AG41" s="194"/>
      <c r="AH41" s="194"/>
      <c r="AI41" s="3"/>
      <c r="AJ41" s="3"/>
      <c r="AK41" s="3"/>
      <c r="AL41" s="12"/>
    </row>
    <row r="42" spans="1:38" ht="15.75" customHeight="1">
      <c r="A42" s="3"/>
      <c r="B42" s="3"/>
      <c r="C42" s="169"/>
      <c r="D42" s="185" t="str">
        <f>IF(OR(D43="",F43=""),"",IF(D43&gt;F43,"〇",IF(D43=F43,"△","⚫️")))</f>
        <v/>
      </c>
      <c r="E42" s="183"/>
      <c r="F42" s="184"/>
      <c r="G42" s="182" t="str">
        <f>IF(OR(G43="",I43=""),"",IF(G43&gt;I43,"〇",IF(G43=I43,"△","⚫️")))</f>
        <v/>
      </c>
      <c r="H42" s="183"/>
      <c r="I42" s="184"/>
      <c r="J42" s="186" t="str">
        <f ca="1">IFERROR(__xludf.DUMMYFUNCTION("SPARKLINE({1,0})"),"")</f>
        <v/>
      </c>
      <c r="K42" s="187"/>
      <c r="L42" s="188"/>
      <c r="M42" s="182" t="str">
        <f>IF(OR(M43="",O43=""),"",IF(M43&gt;O43,"〇",IF(M43=O43,"△","⚫️")))</f>
        <v/>
      </c>
      <c r="N42" s="183"/>
      <c r="O42" s="184"/>
      <c r="P42" s="182" t="str">
        <f>IF(OR(P43="",R43=""),"",IF(P43&gt;R43,"〇",IF(P43=R43,"△","⚫️")))</f>
        <v/>
      </c>
      <c r="Q42" s="183"/>
      <c r="R42" s="184"/>
      <c r="S42" s="182" t="str">
        <f>IF(OR(S43="",U43=""),"",IF(S43&gt;U43,"〇",IF(S43=U43,"△","⚫️")))</f>
        <v/>
      </c>
      <c r="T42" s="183"/>
      <c r="U42" s="184"/>
      <c r="V42" s="182" t="str">
        <f>IF(OR(V43="",X43=""),"",IF(V43&gt;X43,"〇",IF(V43=X43,"△","⚫️")))</f>
        <v/>
      </c>
      <c r="W42" s="183"/>
      <c r="X42" s="184"/>
      <c r="Y42" s="223">
        <f>AA42*3+AB42*2+AC42*1+AD42*0+3</f>
        <v>3</v>
      </c>
      <c r="Z42" s="196"/>
      <c r="AA42" s="195"/>
      <c r="AB42" s="196"/>
      <c r="AC42" s="195"/>
      <c r="AD42" s="195"/>
      <c r="AE42" s="196" t="e">
        <f>G43+J43+#REF!+M43+P43+S43+V43+D43</f>
        <v>#REF!</v>
      </c>
      <c r="AF42" s="196" t="e">
        <f>I43+L43+#REF!+O43+R43+U43+X43+F43</f>
        <v>#REF!</v>
      </c>
      <c r="AG42" s="197" t="e">
        <f>AE42/AF42</f>
        <v>#REF!</v>
      </c>
      <c r="AH42" s="221"/>
      <c r="AI42" s="3"/>
      <c r="AJ42" s="3"/>
      <c r="AK42" s="3"/>
      <c r="AL42" s="12"/>
    </row>
    <row r="43" spans="1:38" ht="15.75" customHeight="1">
      <c r="A43" s="3"/>
      <c r="B43" s="3"/>
      <c r="C43" s="194"/>
      <c r="D43" s="11"/>
      <c r="E43" s="9" t="s">
        <v>15</v>
      </c>
      <c r="F43" s="10"/>
      <c r="G43" s="11"/>
      <c r="H43" s="9" t="s">
        <v>15</v>
      </c>
      <c r="I43" s="10"/>
      <c r="J43" s="189"/>
      <c r="K43" s="190"/>
      <c r="L43" s="191"/>
      <c r="M43" s="11"/>
      <c r="N43" s="9" t="s">
        <v>15</v>
      </c>
      <c r="O43" s="10"/>
      <c r="P43" s="11"/>
      <c r="Q43" s="9" t="s">
        <v>15</v>
      </c>
      <c r="R43" s="10"/>
      <c r="S43" s="11"/>
      <c r="T43" s="9" t="s">
        <v>15</v>
      </c>
      <c r="U43" s="10"/>
      <c r="V43" s="11"/>
      <c r="W43" s="9" t="s">
        <v>15</v>
      </c>
      <c r="X43" s="10"/>
      <c r="Y43" s="191"/>
      <c r="Z43" s="194"/>
      <c r="AA43" s="191"/>
      <c r="AB43" s="194"/>
      <c r="AC43" s="191"/>
      <c r="AD43" s="191"/>
      <c r="AE43" s="194"/>
      <c r="AF43" s="194"/>
      <c r="AG43" s="194"/>
      <c r="AH43" s="194"/>
      <c r="AI43" s="3"/>
      <c r="AJ43" s="3"/>
      <c r="AK43" s="3"/>
      <c r="AL43" s="12"/>
    </row>
    <row r="44" spans="1:38" ht="15.75" customHeight="1">
      <c r="A44" s="3"/>
      <c r="B44" s="3"/>
      <c r="C44" s="169"/>
      <c r="D44" s="185" t="str">
        <f>IF(OR(D45="",F45=""),"",IF(D45&gt;F45,"〇",IF(D45=F45,"△","⚫️")))</f>
        <v/>
      </c>
      <c r="E44" s="183"/>
      <c r="F44" s="184"/>
      <c r="G44" s="182" t="str">
        <f>IF(OR(G45="",I45=""),"",IF(G45&gt;I45,"〇",IF(G45=I45,"△","⚫️")))</f>
        <v/>
      </c>
      <c r="H44" s="183"/>
      <c r="I44" s="184"/>
      <c r="J44" s="182" t="str">
        <f>IF(OR(J45="",L45=""),"",IF(J45&gt;L45,"〇",IF(J45=L45,"△","⚫️")))</f>
        <v/>
      </c>
      <c r="K44" s="183"/>
      <c r="L44" s="184"/>
      <c r="M44" s="186" t="str">
        <f ca="1">IFERROR(__xludf.DUMMYFUNCTION("SPARKLINE({1,0})"),"")</f>
        <v/>
      </c>
      <c r="N44" s="187"/>
      <c r="O44" s="188"/>
      <c r="P44" s="182" t="str">
        <f>IF(OR(P45="",R45=""),"",IF(P45&gt;R45,"〇",IF(P45=R45,"△","⚫️")))</f>
        <v/>
      </c>
      <c r="Q44" s="183"/>
      <c r="R44" s="184"/>
      <c r="S44" s="182" t="str">
        <f>IF(OR(S45="",U45=""),"",IF(S45&gt;U45,"〇",IF(S45=U45,"△","⚫️")))</f>
        <v/>
      </c>
      <c r="T44" s="183"/>
      <c r="U44" s="184"/>
      <c r="V44" s="182" t="str">
        <f>IF(OR(V45="",X45=""),"",IF(V45&gt;X45,"〇",IF(V45=X45,"△","⚫️")))</f>
        <v/>
      </c>
      <c r="W44" s="183"/>
      <c r="X44" s="184"/>
      <c r="Y44" s="223">
        <f>AA44*3+AB44*2+AC44*1+AD44*0+3</f>
        <v>3</v>
      </c>
      <c r="Z44" s="196"/>
      <c r="AA44" s="195"/>
      <c r="AB44" s="196"/>
      <c r="AC44" s="195"/>
      <c r="AD44" s="195"/>
      <c r="AE44" s="196" t="e">
        <f>G45+J45+#REF!+M45+P45+S45+V45+D45</f>
        <v>#REF!</v>
      </c>
      <c r="AF44" s="196" t="e">
        <f>I45+L45+#REF!+O45+R45+U45+X45+F45</f>
        <v>#REF!</v>
      </c>
      <c r="AG44" s="197" t="e">
        <f>AE44/AF44</f>
        <v>#REF!</v>
      </c>
      <c r="AH44" s="221"/>
      <c r="AI44" s="3"/>
      <c r="AJ44" s="3"/>
      <c r="AK44" s="3"/>
      <c r="AL44" s="3"/>
    </row>
    <row r="45" spans="1:38" ht="15.75" customHeight="1">
      <c r="A45" s="3"/>
      <c r="B45" s="3"/>
      <c r="C45" s="194"/>
      <c r="D45" s="11"/>
      <c r="E45" s="9" t="s">
        <v>15</v>
      </c>
      <c r="F45" s="10"/>
      <c r="G45" s="11"/>
      <c r="H45" s="9" t="s">
        <v>15</v>
      </c>
      <c r="I45" s="10"/>
      <c r="J45" s="11"/>
      <c r="K45" s="9" t="s">
        <v>15</v>
      </c>
      <c r="L45" s="10"/>
      <c r="M45" s="189"/>
      <c r="N45" s="190"/>
      <c r="O45" s="191"/>
      <c r="P45" s="11"/>
      <c r="Q45" s="9" t="s">
        <v>15</v>
      </c>
      <c r="R45" s="10"/>
      <c r="S45" s="11"/>
      <c r="T45" s="9" t="s">
        <v>15</v>
      </c>
      <c r="U45" s="10"/>
      <c r="V45" s="11"/>
      <c r="W45" s="9" t="s">
        <v>15</v>
      </c>
      <c r="X45" s="10"/>
      <c r="Y45" s="191"/>
      <c r="Z45" s="194"/>
      <c r="AA45" s="191"/>
      <c r="AB45" s="194"/>
      <c r="AC45" s="191"/>
      <c r="AD45" s="191"/>
      <c r="AE45" s="194"/>
      <c r="AF45" s="194"/>
      <c r="AG45" s="194"/>
      <c r="AH45" s="194"/>
      <c r="AI45" s="3"/>
      <c r="AJ45" s="3"/>
      <c r="AK45" s="3"/>
      <c r="AL45" s="3"/>
    </row>
    <row r="46" spans="1:38" ht="15.75" customHeight="1">
      <c r="A46" s="3"/>
      <c r="B46" s="3"/>
      <c r="C46" s="169"/>
      <c r="D46" s="185" t="str">
        <f>IF(OR(D47="",F47=""),"",IF(D47&gt;F47,"〇",IF(D47=F47,"△","⚫️")))</f>
        <v/>
      </c>
      <c r="E46" s="183"/>
      <c r="F46" s="184"/>
      <c r="G46" s="182" t="str">
        <f>IF(OR(G47="",I47=""),"",IF(G47&gt;I47,"〇",IF(G47=I47,"△","⚫️")))</f>
        <v/>
      </c>
      <c r="H46" s="183"/>
      <c r="I46" s="184"/>
      <c r="J46" s="182" t="str">
        <f>IF(OR(J47="",L47=""),"",IF(J47&gt;L47,"〇",IF(J47=L47,"△","⚫️")))</f>
        <v/>
      </c>
      <c r="K46" s="183"/>
      <c r="L46" s="184"/>
      <c r="M46" s="182" t="str">
        <f>IF(OR(M47="",O47=""),"",IF(M47&gt;O47,"〇",IF(M47=O47,"△","⚫️")))</f>
        <v/>
      </c>
      <c r="N46" s="183"/>
      <c r="O46" s="184"/>
      <c r="P46" s="186" t="str">
        <f ca="1">IFERROR(__xludf.DUMMYFUNCTION("SPARKLINE({1,0})"),"")</f>
        <v/>
      </c>
      <c r="Q46" s="187"/>
      <c r="R46" s="188"/>
      <c r="S46" s="182" t="str">
        <f>IF(OR(S47="",U47=""),"",IF(S47&gt;U47,"〇",IF(S47=U47,"△","⚫️")))</f>
        <v/>
      </c>
      <c r="T46" s="183"/>
      <c r="U46" s="184"/>
      <c r="V46" s="182" t="str">
        <f>IF(OR(V47="",X47=""),"",IF(V47&gt;X47,"〇",IF(V47=X47,"△","⚫️")))</f>
        <v/>
      </c>
      <c r="W46" s="183"/>
      <c r="X46" s="184"/>
      <c r="Y46" s="223">
        <f>AA46*3+AB46*2+AC46*1+AD46*0+3</f>
        <v>3</v>
      </c>
      <c r="Z46" s="196"/>
      <c r="AA46" s="195"/>
      <c r="AB46" s="196"/>
      <c r="AC46" s="195"/>
      <c r="AD46" s="195"/>
      <c r="AE46" s="196" t="e">
        <f>G47+J47+#REF!+M47+P47+S47+V47+D47</f>
        <v>#REF!</v>
      </c>
      <c r="AF46" s="196" t="e">
        <f>I47+L47+#REF!+O47+R47+U47+X47+F47</f>
        <v>#REF!</v>
      </c>
      <c r="AG46" s="197" t="e">
        <f>AE46/AF46</f>
        <v>#REF!</v>
      </c>
      <c r="AH46" s="221"/>
      <c r="AI46" s="3"/>
      <c r="AJ46" s="3"/>
      <c r="AK46" s="3"/>
      <c r="AL46" s="3"/>
    </row>
    <row r="47" spans="1:38" ht="15.75" customHeight="1">
      <c r="A47" s="3"/>
      <c r="B47" s="3"/>
      <c r="C47" s="194"/>
      <c r="D47" s="11"/>
      <c r="E47" s="9" t="s">
        <v>15</v>
      </c>
      <c r="F47" s="10"/>
      <c r="G47" s="11"/>
      <c r="H47" s="9" t="s">
        <v>15</v>
      </c>
      <c r="I47" s="10"/>
      <c r="J47" s="11"/>
      <c r="K47" s="9" t="s">
        <v>15</v>
      </c>
      <c r="L47" s="10"/>
      <c r="M47" s="11"/>
      <c r="N47" s="9" t="s">
        <v>15</v>
      </c>
      <c r="O47" s="10"/>
      <c r="P47" s="189"/>
      <c r="Q47" s="190"/>
      <c r="R47" s="191"/>
      <c r="S47" s="11"/>
      <c r="T47" s="9" t="s">
        <v>15</v>
      </c>
      <c r="U47" s="10"/>
      <c r="V47" s="11"/>
      <c r="W47" s="9" t="s">
        <v>15</v>
      </c>
      <c r="X47" s="10"/>
      <c r="Y47" s="191"/>
      <c r="Z47" s="194"/>
      <c r="AA47" s="191"/>
      <c r="AB47" s="194"/>
      <c r="AC47" s="191"/>
      <c r="AD47" s="191"/>
      <c r="AE47" s="194"/>
      <c r="AF47" s="194"/>
      <c r="AG47" s="194"/>
      <c r="AH47" s="194"/>
      <c r="AI47" s="3"/>
      <c r="AJ47" s="3"/>
      <c r="AK47" s="3"/>
      <c r="AL47" s="3"/>
    </row>
    <row r="48" spans="1:38" ht="15.75" customHeight="1">
      <c r="A48" s="3"/>
      <c r="B48" s="3"/>
      <c r="C48" s="169"/>
      <c r="D48" s="185" t="str">
        <f>IF(OR(D49="",F49=""),"",IF(D49&gt;F49,"〇",IF(D49=F49,"△","⚫️")))</f>
        <v/>
      </c>
      <c r="E48" s="183"/>
      <c r="F48" s="184"/>
      <c r="G48" s="182" t="str">
        <f>IF(OR(G49="",I49=""),"",IF(G49&gt;I49,"〇",IF(G49=I49,"△","⚫️")))</f>
        <v/>
      </c>
      <c r="H48" s="183"/>
      <c r="I48" s="184"/>
      <c r="J48" s="182" t="str">
        <f>IF(OR(J49="",L49=""),"",IF(J49&gt;L49,"〇",IF(J49=L49,"△","⚫️")))</f>
        <v/>
      </c>
      <c r="K48" s="183"/>
      <c r="L48" s="184"/>
      <c r="M48" s="182" t="str">
        <f>IF(OR(M49="",O49=""),"",IF(M49&gt;O49,"〇",IF(M49=O49,"△","⚫️")))</f>
        <v/>
      </c>
      <c r="N48" s="183"/>
      <c r="O48" s="184"/>
      <c r="P48" s="182" t="str">
        <f>IF(OR(P49="",R49=""),"",IF(P49&gt;R49,"〇",IF(P49=R49,"△","⚫️")))</f>
        <v/>
      </c>
      <c r="Q48" s="183"/>
      <c r="R48" s="184"/>
      <c r="S48" s="186" t="str">
        <f ca="1">IFERROR(__xludf.DUMMYFUNCTION("SPARKLINE({1,0})"),"")</f>
        <v/>
      </c>
      <c r="T48" s="187"/>
      <c r="U48" s="188"/>
      <c r="V48" s="182" t="str">
        <f>IF(OR(V49="",X49=""),"",IF(V49&gt;X49,"〇",IF(V49=X49,"△","⚫️")))</f>
        <v/>
      </c>
      <c r="W48" s="183"/>
      <c r="X48" s="184"/>
      <c r="Y48" s="223">
        <f>AA48*3+AB48*2+AC48*1+AD48*0+3</f>
        <v>3</v>
      </c>
      <c r="Z48" s="196"/>
      <c r="AA48" s="195"/>
      <c r="AB48" s="196"/>
      <c r="AC48" s="195"/>
      <c r="AD48" s="195"/>
      <c r="AE48" s="196" t="e">
        <f>G49+J49+#REF!+M49+P49+S49+V49+D49</f>
        <v>#REF!</v>
      </c>
      <c r="AF48" s="196" t="e">
        <f>I49+L49+#REF!+O49+R49+U49+X49+F49</f>
        <v>#REF!</v>
      </c>
      <c r="AG48" s="197" t="e">
        <f>AE48/AF48</f>
        <v>#REF!</v>
      </c>
      <c r="AH48" s="221"/>
      <c r="AI48" s="3"/>
      <c r="AJ48" s="3"/>
      <c r="AK48" s="3"/>
      <c r="AL48" s="3"/>
    </row>
    <row r="49" spans="1:38" ht="15.75" customHeight="1">
      <c r="A49" s="3"/>
      <c r="B49" s="3"/>
      <c r="C49" s="194"/>
      <c r="D49" s="11"/>
      <c r="E49" s="9" t="s">
        <v>15</v>
      </c>
      <c r="F49" s="10"/>
      <c r="G49" s="11"/>
      <c r="H49" s="9" t="s">
        <v>15</v>
      </c>
      <c r="I49" s="10"/>
      <c r="J49" s="11"/>
      <c r="K49" s="9" t="s">
        <v>15</v>
      </c>
      <c r="L49" s="10"/>
      <c r="M49" s="11"/>
      <c r="N49" s="9" t="s">
        <v>15</v>
      </c>
      <c r="O49" s="10"/>
      <c r="P49" s="11"/>
      <c r="Q49" s="9" t="s">
        <v>15</v>
      </c>
      <c r="R49" s="10"/>
      <c r="S49" s="189"/>
      <c r="T49" s="190"/>
      <c r="U49" s="191"/>
      <c r="V49" s="11"/>
      <c r="W49" s="9" t="s">
        <v>15</v>
      </c>
      <c r="X49" s="10"/>
      <c r="Y49" s="191"/>
      <c r="Z49" s="194"/>
      <c r="AA49" s="191"/>
      <c r="AB49" s="194"/>
      <c r="AC49" s="191"/>
      <c r="AD49" s="191"/>
      <c r="AE49" s="194"/>
      <c r="AF49" s="194"/>
      <c r="AG49" s="194"/>
      <c r="AH49" s="194"/>
      <c r="AI49" s="3"/>
      <c r="AJ49" s="3"/>
      <c r="AK49" s="3"/>
      <c r="AL49" s="3"/>
    </row>
    <row r="50" spans="1:38" ht="15.75" customHeight="1">
      <c r="A50" s="3"/>
      <c r="B50" s="3"/>
      <c r="C50" s="169"/>
      <c r="D50" s="185" t="str">
        <f>IF(OR(D51="",F51=""),"",IF(D51&gt;F51,"〇",IF(D51=F51,"△","⚫️")))</f>
        <v/>
      </c>
      <c r="E50" s="183"/>
      <c r="F50" s="184"/>
      <c r="G50" s="182" t="str">
        <f>IF(OR(G51="",I51=""),"",IF(G51&gt;I51,"〇",IF(G51=I51,"△","⚫️")))</f>
        <v/>
      </c>
      <c r="H50" s="183"/>
      <c r="I50" s="184"/>
      <c r="J50" s="182" t="str">
        <f>IF(OR(J51="",L51=""),"",IF(J51&gt;L51,"〇",IF(J51=L51,"△","⚫️")))</f>
        <v/>
      </c>
      <c r="K50" s="183"/>
      <c r="L50" s="184"/>
      <c r="M50" s="182" t="str">
        <f>IF(OR(M51="",O51=""),"",IF(M51&gt;O51,"〇",IF(M51=O51,"△","⚫️")))</f>
        <v/>
      </c>
      <c r="N50" s="183"/>
      <c r="O50" s="184"/>
      <c r="P50" s="182" t="str">
        <f>IF(OR(P51="",R51=""),"",IF(P51&gt;R51,"〇",IF(P51=R51,"△","⚫️")))</f>
        <v/>
      </c>
      <c r="Q50" s="183"/>
      <c r="R50" s="184"/>
      <c r="S50" s="182" t="str">
        <f>IF(OR(S51="",U51=""),"",IF(S51&gt;U51,"〇",IF(S51=U51,"△","⚫️")))</f>
        <v/>
      </c>
      <c r="T50" s="183"/>
      <c r="U50" s="184"/>
      <c r="V50" s="186" t="str">
        <f ca="1">IFERROR(__xludf.DUMMYFUNCTION("SPARKLINE({1,0})"),"")</f>
        <v/>
      </c>
      <c r="W50" s="187"/>
      <c r="X50" s="188"/>
      <c r="Y50" s="223">
        <f>AA50*3+AB50*2+AC50*1+AD50*0+3</f>
        <v>3</v>
      </c>
      <c r="Z50" s="196"/>
      <c r="AA50" s="195"/>
      <c r="AB50" s="196"/>
      <c r="AC50" s="195"/>
      <c r="AD50" s="195"/>
      <c r="AE50" s="196" t="e">
        <f>G51+J51+#REF!+M51+P51+S51+V51+D51</f>
        <v>#REF!</v>
      </c>
      <c r="AF50" s="196" t="e">
        <f>I51+L51+#REF!+O51+R51+U51+X51+F51</f>
        <v>#REF!</v>
      </c>
      <c r="AG50" s="197" t="e">
        <f>AE50/AF50</f>
        <v>#REF!</v>
      </c>
      <c r="AH50" s="221"/>
      <c r="AI50" s="3"/>
      <c r="AK50" s="3"/>
      <c r="AL50" s="3"/>
    </row>
    <row r="51" spans="1:38" ht="16">
      <c r="A51" s="3"/>
      <c r="B51" s="3"/>
      <c r="C51" s="194"/>
      <c r="D51" s="11"/>
      <c r="E51" s="9" t="s">
        <v>15</v>
      </c>
      <c r="F51" s="10"/>
      <c r="G51" s="11"/>
      <c r="H51" s="9" t="s">
        <v>15</v>
      </c>
      <c r="I51" s="10"/>
      <c r="J51" s="11"/>
      <c r="K51" s="9" t="s">
        <v>15</v>
      </c>
      <c r="L51" s="10"/>
      <c r="M51" s="11"/>
      <c r="N51" s="9" t="s">
        <v>15</v>
      </c>
      <c r="O51" s="10"/>
      <c r="P51" s="11"/>
      <c r="Q51" s="9" t="s">
        <v>15</v>
      </c>
      <c r="R51" s="10"/>
      <c r="S51" s="11"/>
      <c r="T51" s="9" t="s">
        <v>15</v>
      </c>
      <c r="U51" s="10"/>
      <c r="V51" s="189"/>
      <c r="W51" s="190"/>
      <c r="X51" s="191"/>
      <c r="Y51" s="191"/>
      <c r="Z51" s="194"/>
      <c r="AA51" s="191"/>
      <c r="AB51" s="194"/>
      <c r="AC51" s="191"/>
      <c r="AD51" s="191"/>
      <c r="AE51" s="194"/>
      <c r="AF51" s="194"/>
      <c r="AG51" s="194"/>
      <c r="AH51" s="194"/>
      <c r="AI51" s="3"/>
      <c r="AJ51" s="3"/>
      <c r="AK51" s="3"/>
      <c r="AL51" s="3"/>
    </row>
    <row r="52" spans="1:38" ht="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6">
      <c r="B53" s="1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K53" s="3"/>
      <c r="AL53" s="3"/>
    </row>
    <row r="54" spans="1:38" ht="16">
      <c r="A54" s="3"/>
      <c r="B54" s="3"/>
      <c r="C54" s="4" t="s">
        <v>2</v>
      </c>
      <c r="D54" s="209">
        <f>C55</f>
        <v>0</v>
      </c>
      <c r="E54" s="187"/>
      <c r="F54" s="187"/>
      <c r="G54" s="211">
        <f>C57</f>
        <v>0</v>
      </c>
      <c r="H54" s="183"/>
      <c r="I54" s="183"/>
      <c r="J54" s="211">
        <f>C59</f>
        <v>0</v>
      </c>
      <c r="K54" s="183"/>
      <c r="L54" s="183"/>
      <c r="M54" s="211">
        <f>C61</f>
        <v>0</v>
      </c>
      <c r="N54" s="183"/>
      <c r="O54" s="183"/>
      <c r="P54" s="211">
        <f>C63</f>
        <v>0</v>
      </c>
      <c r="Q54" s="183"/>
      <c r="R54" s="183"/>
      <c r="S54" s="13"/>
      <c r="T54" s="14"/>
      <c r="U54" s="14"/>
      <c r="V54" s="14"/>
      <c r="W54" s="14"/>
      <c r="X54" s="15"/>
      <c r="Y54" s="4" t="s">
        <v>3</v>
      </c>
      <c r="Z54" s="4" t="s">
        <v>60</v>
      </c>
      <c r="AA54" s="4" t="s">
        <v>4</v>
      </c>
      <c r="AB54" s="4" t="s">
        <v>6</v>
      </c>
      <c r="AC54" s="4" t="s">
        <v>7</v>
      </c>
      <c r="AD54" s="4" t="s">
        <v>8</v>
      </c>
      <c r="AE54" s="4" t="s">
        <v>10</v>
      </c>
      <c r="AF54" s="4" t="s">
        <v>11</v>
      </c>
      <c r="AG54" s="4" t="s">
        <v>12</v>
      </c>
      <c r="AH54" s="4" t="s">
        <v>13</v>
      </c>
    </row>
    <row r="55" spans="1:38" ht="16">
      <c r="A55" s="3"/>
      <c r="B55" s="3"/>
      <c r="C55" s="217"/>
      <c r="D55" s="186" t="str">
        <f ca="1">IFERROR(__xludf.DUMMYFUNCTION("SPARKLINE({1,0})"),"")</f>
        <v/>
      </c>
      <c r="E55" s="187"/>
      <c r="F55" s="188"/>
      <c r="G55" s="182" t="str">
        <f>IF(OR(G56="",I56=""),"",IF(G56&gt;I56,"〇",IF(G56=I56,"△","⚫️")))</f>
        <v/>
      </c>
      <c r="H55" s="183"/>
      <c r="I55" s="184"/>
      <c r="J55" s="182" t="str">
        <f>IF(OR(J56="",L56=""),"",IF(J56&gt;L56,"〇",IF(J56=L56,"△","⚫️")))</f>
        <v/>
      </c>
      <c r="K55" s="183"/>
      <c r="L55" s="184"/>
      <c r="M55" s="182" t="str">
        <f>IF(OR(M56="",O56=""),"",IF(M56&gt;O56,"〇",IF(M56=O56,"△","⚫️")))</f>
        <v/>
      </c>
      <c r="N55" s="183"/>
      <c r="O55" s="184"/>
      <c r="P55" s="182" t="str">
        <f>IF(OR(P56="",R56=""),"",IF(P56&gt;R56,"〇",IF(P56=R56,"△","⚫️")))</f>
        <v/>
      </c>
      <c r="Q55" s="183"/>
      <c r="R55" s="184"/>
      <c r="S55" s="17"/>
      <c r="X55" s="18"/>
      <c r="Y55" s="222">
        <f>AA55*3+AB55*2+AC55*1+AD55*0+2</f>
        <v>2</v>
      </c>
      <c r="Z55" s="196"/>
      <c r="AA55" s="195"/>
      <c r="AB55" s="196"/>
      <c r="AC55" s="195"/>
      <c r="AD55" s="195"/>
      <c r="AE55" s="196" t="e">
        <f>G56+J56+#REF!+M56+P56+#REF!+#REF!+D56</f>
        <v>#REF!</v>
      </c>
      <c r="AF55" s="196" t="e">
        <f>I56+L56+#REF!+O56+R56+#REF!+#REF!+F56</f>
        <v>#REF!</v>
      </c>
      <c r="AG55" s="197" t="e">
        <f>AE55/AF55</f>
        <v>#REF!</v>
      </c>
      <c r="AH55" s="221"/>
    </row>
    <row r="56" spans="1:38" ht="16">
      <c r="A56" s="3"/>
      <c r="B56" s="3"/>
      <c r="C56" s="189"/>
      <c r="D56" s="189"/>
      <c r="E56" s="190"/>
      <c r="F56" s="191"/>
      <c r="G56" s="8"/>
      <c r="H56" s="9" t="s">
        <v>15</v>
      </c>
      <c r="I56" s="10"/>
      <c r="J56" s="11"/>
      <c r="K56" s="9" t="s">
        <v>15</v>
      </c>
      <c r="L56" s="10"/>
      <c r="M56" s="11"/>
      <c r="N56" s="9" t="s">
        <v>15</v>
      </c>
      <c r="O56" s="10"/>
      <c r="P56" s="11"/>
      <c r="Q56" s="9" t="s">
        <v>15</v>
      </c>
      <c r="R56" s="10"/>
      <c r="S56" s="17"/>
      <c r="X56" s="18"/>
      <c r="Y56" s="194"/>
      <c r="Z56" s="194"/>
      <c r="AA56" s="191"/>
      <c r="AB56" s="194"/>
      <c r="AC56" s="191"/>
      <c r="AD56" s="191"/>
      <c r="AE56" s="194"/>
      <c r="AF56" s="194"/>
      <c r="AG56" s="194"/>
      <c r="AH56" s="194"/>
    </row>
    <row r="57" spans="1:38" ht="16">
      <c r="A57" s="3"/>
      <c r="B57" s="3"/>
      <c r="C57" s="169"/>
      <c r="D57" s="192" t="str">
        <f>IF(OR(D58="",F58=""),"",IF(D58&gt;F58,"〇",IF(D58=F58,"△","⚫️")))</f>
        <v/>
      </c>
      <c r="E57" s="190"/>
      <c r="F57" s="191"/>
      <c r="G57" s="186" t="str">
        <f ca="1">IFERROR(__xludf.DUMMYFUNCTION("SPARKLINE({1,0})"),"")</f>
        <v/>
      </c>
      <c r="H57" s="187"/>
      <c r="I57" s="188"/>
      <c r="J57" s="182" t="str">
        <f>IF(OR(J58="",L58=""),"",IF(J58&gt;L58,"〇",IF(J58=L58,"△","⚫️")))</f>
        <v/>
      </c>
      <c r="K57" s="183"/>
      <c r="L57" s="184"/>
      <c r="M57" s="182" t="str">
        <f>IF(OR(M58="",O58=""),"",IF(M58&gt;O58,"〇",IF(M58=O58,"△","⚫️")))</f>
        <v/>
      </c>
      <c r="N57" s="183"/>
      <c r="O57" s="184"/>
      <c r="P57" s="182" t="str">
        <f>IF(OR(P58="",R58=""),"",IF(P58&gt;R58,"〇",IF(P58=R58,"△","⚫️")))</f>
        <v/>
      </c>
      <c r="Q57" s="183"/>
      <c r="R57" s="184"/>
      <c r="S57" s="17"/>
      <c r="X57" s="18"/>
      <c r="Y57" s="222">
        <f>AA57*3+AB57*2+AC57*1+AD57*0+3</f>
        <v>3</v>
      </c>
      <c r="Z57" s="196"/>
      <c r="AA57" s="195"/>
      <c r="AB57" s="196"/>
      <c r="AC57" s="195"/>
      <c r="AD57" s="195"/>
      <c r="AE57" s="196" t="e">
        <f>G58+J58+#REF!+M58+P58+#REF!+#REF!+D58</f>
        <v>#REF!</v>
      </c>
      <c r="AF57" s="196" t="e">
        <f>I58+L58+#REF!+O58+R58+#REF!+#REF!+F58</f>
        <v>#REF!</v>
      </c>
      <c r="AG57" s="197" t="e">
        <f>AE57/AF57</f>
        <v>#REF!</v>
      </c>
      <c r="AH57" s="221"/>
    </row>
    <row r="58" spans="1:38" ht="16">
      <c r="A58" s="3"/>
      <c r="B58" s="3"/>
      <c r="C58" s="194"/>
      <c r="D58" s="11"/>
      <c r="E58" s="9" t="s">
        <v>15</v>
      </c>
      <c r="F58" s="10"/>
      <c r="G58" s="189"/>
      <c r="H58" s="190"/>
      <c r="I58" s="191"/>
      <c r="J58" s="11"/>
      <c r="K58" s="9" t="s">
        <v>15</v>
      </c>
      <c r="L58" s="10"/>
      <c r="M58" s="11"/>
      <c r="N58" s="9" t="s">
        <v>15</v>
      </c>
      <c r="O58" s="10"/>
      <c r="P58" s="11"/>
      <c r="Q58" s="9" t="s">
        <v>15</v>
      </c>
      <c r="R58" s="10"/>
      <c r="S58" s="17"/>
      <c r="X58" s="18"/>
      <c r="Y58" s="194"/>
      <c r="Z58" s="194"/>
      <c r="AA58" s="191"/>
      <c r="AB58" s="194"/>
      <c r="AC58" s="191"/>
      <c r="AD58" s="191"/>
      <c r="AE58" s="194"/>
      <c r="AF58" s="194"/>
      <c r="AG58" s="194"/>
      <c r="AH58" s="194"/>
    </row>
    <row r="59" spans="1:38" ht="16">
      <c r="A59" s="3"/>
      <c r="B59" s="3"/>
      <c r="C59" s="169"/>
      <c r="D59" s="185" t="str">
        <f>IF(OR(D60="",F60=""),"",IF(D60&gt;F60,"〇",IF(D60=F60,"△","⚫️")))</f>
        <v/>
      </c>
      <c r="E59" s="183"/>
      <c r="F59" s="184"/>
      <c r="G59" s="182" t="str">
        <f>IF(OR(G60="",I60=""),"",IF(G60&gt;I60,"〇",IF(G60=I60,"△","⚫️")))</f>
        <v/>
      </c>
      <c r="H59" s="183"/>
      <c r="I59" s="184"/>
      <c r="J59" s="186" t="str">
        <f ca="1">IFERROR(__xludf.DUMMYFUNCTION("SPARKLINE({1,0})"),"")</f>
        <v/>
      </c>
      <c r="K59" s="187"/>
      <c r="L59" s="188"/>
      <c r="M59" s="182" t="str">
        <f>IF(OR(M60="",O60=""),"",IF(M60&gt;O60,"〇",IF(M60=O60,"△","⚫️")))</f>
        <v/>
      </c>
      <c r="N59" s="183"/>
      <c r="O59" s="184"/>
      <c r="P59" s="182" t="str">
        <f>IF(OR(P60="",R60=""),"",IF(P60&gt;R60,"〇",IF(P60=R60,"△","⚫️")))</f>
        <v/>
      </c>
      <c r="Q59" s="183"/>
      <c r="R59" s="184"/>
      <c r="S59" s="17"/>
      <c r="X59" s="18"/>
      <c r="Y59" s="222">
        <f>AA59*3+AB59*2+AC59*1+AD59*0+3</f>
        <v>3</v>
      </c>
      <c r="Z59" s="196"/>
      <c r="AA59" s="195"/>
      <c r="AB59" s="196"/>
      <c r="AC59" s="195"/>
      <c r="AD59" s="195"/>
      <c r="AE59" s="196" t="e">
        <f>G60+J60+#REF!+M60+P60+#REF!+#REF!+D60</f>
        <v>#REF!</v>
      </c>
      <c r="AF59" s="196" t="e">
        <f>I60+L60+#REF!+O60+R60+#REF!+#REF!+F60</f>
        <v>#REF!</v>
      </c>
      <c r="AG59" s="197" t="e">
        <f>AE59/AF59</f>
        <v>#REF!</v>
      </c>
      <c r="AH59" s="221"/>
    </row>
    <row r="60" spans="1:38" ht="16">
      <c r="A60" s="3"/>
      <c r="B60" s="3"/>
      <c r="C60" s="194"/>
      <c r="D60" s="11"/>
      <c r="E60" s="9" t="s">
        <v>15</v>
      </c>
      <c r="F60" s="10"/>
      <c r="G60" s="11"/>
      <c r="H60" s="9" t="s">
        <v>15</v>
      </c>
      <c r="I60" s="10"/>
      <c r="J60" s="189"/>
      <c r="K60" s="190"/>
      <c r="L60" s="191"/>
      <c r="M60" s="11"/>
      <c r="N60" s="9" t="s">
        <v>15</v>
      </c>
      <c r="O60" s="10"/>
      <c r="P60" s="11"/>
      <c r="Q60" s="9" t="s">
        <v>15</v>
      </c>
      <c r="R60" s="10"/>
      <c r="S60" s="17"/>
      <c r="X60" s="18"/>
      <c r="Y60" s="194"/>
      <c r="Z60" s="194"/>
      <c r="AA60" s="191"/>
      <c r="AB60" s="194"/>
      <c r="AC60" s="191"/>
      <c r="AD60" s="191"/>
      <c r="AE60" s="194"/>
      <c r="AF60" s="194"/>
      <c r="AG60" s="194"/>
      <c r="AH60" s="194"/>
    </row>
    <row r="61" spans="1:38" ht="16">
      <c r="A61" s="3"/>
      <c r="B61" s="3"/>
      <c r="C61" s="169"/>
      <c r="D61" s="185" t="str">
        <f>IF(OR(D62="",F62=""),"",IF(D62&gt;F62,"〇",IF(D62=F62,"△","⚫️")))</f>
        <v/>
      </c>
      <c r="E61" s="183"/>
      <c r="F61" s="184"/>
      <c r="G61" s="182" t="str">
        <f>IF(OR(G62="",I62=""),"",IF(G62&gt;I62,"〇",IF(G62=I62,"△","⚫️")))</f>
        <v/>
      </c>
      <c r="H61" s="183"/>
      <c r="I61" s="184"/>
      <c r="J61" s="182" t="str">
        <f>IF(OR(J62="",L62=""),"",IF(J62&gt;L62,"〇",IF(J62=L62,"△","⚫️")))</f>
        <v/>
      </c>
      <c r="K61" s="183"/>
      <c r="L61" s="184"/>
      <c r="M61" s="186" t="str">
        <f ca="1">IFERROR(__xludf.DUMMYFUNCTION("SPARKLINE({1,0})"),"")</f>
        <v/>
      </c>
      <c r="N61" s="187"/>
      <c r="O61" s="188"/>
      <c r="P61" s="182" t="str">
        <f>IF(OR(P62="",R62=""),"",IF(P62&gt;R62,"〇",IF(P62=R62,"△","⚫️")))</f>
        <v/>
      </c>
      <c r="Q61" s="183"/>
      <c r="R61" s="184"/>
      <c r="S61" s="17"/>
      <c r="X61" s="18"/>
      <c r="Y61" s="222">
        <f>AA61*3+AB61*2+AC61*1+AD61*0+3</f>
        <v>3</v>
      </c>
      <c r="Z61" s="196"/>
      <c r="AA61" s="195"/>
      <c r="AB61" s="196"/>
      <c r="AC61" s="195"/>
      <c r="AD61" s="195"/>
      <c r="AE61" s="196" t="e">
        <f>G62+J62+#REF!+M62+P62+#REF!+#REF!+D62</f>
        <v>#REF!</v>
      </c>
      <c r="AF61" s="196" t="e">
        <f>I62+L62+#REF!+O62+R62+#REF!+#REF!+F62</f>
        <v>#REF!</v>
      </c>
      <c r="AG61" s="197" t="e">
        <f>AE61/AF61</f>
        <v>#REF!</v>
      </c>
      <c r="AH61" s="221"/>
    </row>
    <row r="62" spans="1:38" ht="16">
      <c r="A62" s="3"/>
      <c r="B62" s="3"/>
      <c r="C62" s="194"/>
      <c r="D62" s="11"/>
      <c r="E62" s="9" t="s">
        <v>15</v>
      </c>
      <c r="F62" s="10"/>
      <c r="G62" s="11"/>
      <c r="H62" s="9" t="s">
        <v>15</v>
      </c>
      <c r="I62" s="10"/>
      <c r="J62" s="11"/>
      <c r="K62" s="9" t="s">
        <v>15</v>
      </c>
      <c r="L62" s="10"/>
      <c r="M62" s="189"/>
      <c r="N62" s="190"/>
      <c r="O62" s="191"/>
      <c r="P62" s="11"/>
      <c r="Q62" s="9" t="s">
        <v>15</v>
      </c>
      <c r="R62" s="10"/>
      <c r="S62" s="17"/>
      <c r="X62" s="18"/>
      <c r="Y62" s="194"/>
      <c r="Z62" s="194"/>
      <c r="AA62" s="191"/>
      <c r="AB62" s="194"/>
      <c r="AC62" s="191"/>
      <c r="AD62" s="191"/>
      <c r="AE62" s="194"/>
      <c r="AF62" s="194"/>
      <c r="AG62" s="194"/>
      <c r="AH62" s="194"/>
    </row>
    <row r="63" spans="1:38" ht="16">
      <c r="A63" s="3"/>
      <c r="B63" s="3"/>
      <c r="C63" s="169"/>
      <c r="D63" s="185" t="str">
        <f>IF(OR(D64="",F64=""),"",IF(D64&gt;F64,"〇",IF(D64=F64,"△","⚫️")))</f>
        <v/>
      </c>
      <c r="E63" s="183"/>
      <c r="F63" s="184"/>
      <c r="G63" s="182" t="str">
        <f>IF(OR(G64="",I64=""),"",IF(G64&gt;I64,"〇",IF(G64=I64,"△","⚫️")))</f>
        <v/>
      </c>
      <c r="H63" s="183"/>
      <c r="I63" s="184"/>
      <c r="J63" s="182" t="str">
        <f>IF(OR(J64="",L64=""),"",IF(J64&gt;L64,"〇",IF(J64=L64,"△","⚫️")))</f>
        <v/>
      </c>
      <c r="K63" s="183"/>
      <c r="L63" s="184"/>
      <c r="M63" s="182" t="str">
        <f>IF(OR(M64="",O64=""),"",IF(M64&gt;O64,"〇",IF(M64=O64,"△","⚫️")))</f>
        <v/>
      </c>
      <c r="N63" s="183"/>
      <c r="O63" s="184"/>
      <c r="P63" s="186" t="str">
        <f ca="1">IFERROR(__xludf.DUMMYFUNCTION("SPARKLINE({1,0})"),"")</f>
        <v/>
      </c>
      <c r="Q63" s="187"/>
      <c r="R63" s="188"/>
      <c r="S63" s="17"/>
      <c r="X63" s="18"/>
      <c r="Y63" s="222">
        <f>AA63*3+AB63*2+AC63*1+AD63*0+3</f>
        <v>3</v>
      </c>
      <c r="Z63" s="196"/>
      <c r="AA63" s="195"/>
      <c r="AB63" s="196"/>
      <c r="AC63" s="195"/>
      <c r="AD63" s="195"/>
      <c r="AE63" s="196" t="e">
        <f>G64+J64+#REF!+M64+P64+#REF!+#REF!+D64</f>
        <v>#REF!</v>
      </c>
      <c r="AF63" s="196" t="e">
        <f>I64+L64+#REF!+O64+R64+#REF!+#REF!+F64</f>
        <v>#REF!</v>
      </c>
      <c r="AG63" s="197" t="e">
        <f>AE63/AF63</f>
        <v>#REF!</v>
      </c>
      <c r="AH63" s="221"/>
    </row>
    <row r="64" spans="1:38" ht="16">
      <c r="A64" s="3"/>
      <c r="B64" s="3"/>
      <c r="C64" s="194"/>
      <c r="D64" s="11"/>
      <c r="E64" s="9" t="s">
        <v>15</v>
      </c>
      <c r="F64" s="10"/>
      <c r="G64" s="11"/>
      <c r="H64" s="9" t="s">
        <v>15</v>
      </c>
      <c r="I64" s="10"/>
      <c r="J64" s="11"/>
      <c r="K64" s="9" t="s">
        <v>15</v>
      </c>
      <c r="L64" s="10"/>
      <c r="M64" s="11"/>
      <c r="N64" s="9" t="s">
        <v>15</v>
      </c>
      <c r="O64" s="10"/>
      <c r="P64" s="189"/>
      <c r="Q64" s="190"/>
      <c r="R64" s="191"/>
      <c r="S64" s="19"/>
      <c r="T64" s="20"/>
      <c r="U64" s="20"/>
      <c r="V64" s="20"/>
      <c r="W64" s="20"/>
      <c r="X64" s="21"/>
      <c r="Y64" s="194"/>
      <c r="Z64" s="194"/>
      <c r="AA64" s="191"/>
      <c r="AB64" s="194"/>
      <c r="AC64" s="191"/>
      <c r="AD64" s="191"/>
      <c r="AE64" s="194"/>
      <c r="AF64" s="194"/>
      <c r="AG64" s="194"/>
      <c r="AH64" s="194"/>
    </row>
    <row r="65" spans="1:38" ht="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K65" s="3"/>
      <c r="AL65" s="3"/>
    </row>
    <row r="66" spans="1:38" ht="16">
      <c r="A66" s="3"/>
      <c r="B66" s="3"/>
      <c r="C66" s="4" t="s">
        <v>2</v>
      </c>
      <c r="D66" s="209">
        <f>C67</f>
        <v>0</v>
      </c>
      <c r="E66" s="187"/>
      <c r="F66" s="187"/>
      <c r="G66" s="211">
        <f>C69</f>
        <v>0</v>
      </c>
      <c r="H66" s="183"/>
      <c r="I66" s="183"/>
      <c r="J66" s="211">
        <f>C71</f>
        <v>0</v>
      </c>
      <c r="K66" s="183"/>
      <c r="L66" s="183"/>
      <c r="M66" s="211">
        <f>C75</f>
        <v>0</v>
      </c>
      <c r="N66" s="183"/>
      <c r="O66" s="183"/>
      <c r="P66" s="211">
        <f>C77</f>
        <v>0</v>
      </c>
      <c r="Q66" s="183"/>
      <c r="R66" s="183"/>
      <c r="S66" s="211">
        <f>C79</f>
        <v>0</v>
      </c>
      <c r="T66" s="183"/>
      <c r="U66" s="183"/>
      <c r="V66" s="220">
        <f>C81</f>
        <v>0</v>
      </c>
      <c r="W66" s="183"/>
      <c r="X66" s="183"/>
      <c r="Y66" s="4" t="s">
        <v>3</v>
      </c>
      <c r="Z66" s="4" t="s">
        <v>60</v>
      </c>
      <c r="AA66" s="4" t="s">
        <v>4</v>
      </c>
      <c r="AB66" s="4" t="s">
        <v>6</v>
      </c>
      <c r="AC66" s="4" t="s">
        <v>7</v>
      </c>
      <c r="AD66" s="4" t="s">
        <v>8</v>
      </c>
      <c r="AE66" s="4" t="s">
        <v>10</v>
      </c>
      <c r="AF66" s="4" t="s">
        <v>11</v>
      </c>
      <c r="AG66" s="4" t="s">
        <v>12</v>
      </c>
      <c r="AH66" s="4" t="s">
        <v>13</v>
      </c>
      <c r="AI66" s="3"/>
      <c r="AJ66" s="3"/>
      <c r="AK66" s="3"/>
      <c r="AL66" s="22"/>
    </row>
    <row r="67" spans="1:38" ht="16">
      <c r="A67" s="32"/>
      <c r="B67" s="3"/>
      <c r="C67" s="196"/>
      <c r="D67" s="186" t="str">
        <f ca="1">IFERROR(__xludf.DUMMYFUNCTION("SPARKLINE({1,0})"),"")</f>
        <v/>
      </c>
      <c r="E67" s="187"/>
      <c r="F67" s="188"/>
      <c r="G67" s="182" t="str">
        <f>IF(OR(G68="",I68=""),"",IF(G68&gt;I68,"〇",IF(G68=I68,"△","⚫️")))</f>
        <v/>
      </c>
      <c r="H67" s="183"/>
      <c r="I67" s="184"/>
      <c r="J67" s="182" t="str">
        <f>IF(OR(J68="",L68=""),"",IF(J68&gt;L68,"〇",IF(J68=L68,"△","⚫️")))</f>
        <v/>
      </c>
      <c r="K67" s="183"/>
      <c r="L67" s="184"/>
      <c r="M67" s="182" t="str">
        <f>IF(OR(M68="",O68=""),"",IF(M68&gt;O68,"〇",IF(M68=O68,"△","⚫️")))</f>
        <v/>
      </c>
      <c r="N67" s="183"/>
      <c r="O67" s="184"/>
      <c r="P67" s="182" t="str">
        <f>IF(OR(P68="",R68=""),"",IF(P68&gt;R68,"〇",IF(P68=R68,"△","⚫️")))</f>
        <v/>
      </c>
      <c r="Q67" s="183"/>
      <c r="R67" s="184"/>
      <c r="S67" s="182" t="str">
        <f>IF(OR(S68="",U68=""),"",IF(S68&gt;U68,"〇",IF(S68=U68,"△","⚫️")))</f>
        <v/>
      </c>
      <c r="T67" s="183"/>
      <c r="U67" s="184"/>
      <c r="V67" s="182" t="str">
        <f>IF(OR(V68="",X68=""),"",IF(V68&gt;X68,"〇",IF(V68=X68,"△","⚫️")))</f>
        <v/>
      </c>
      <c r="W67" s="183"/>
      <c r="X67" s="184"/>
      <c r="Y67" s="223">
        <f>AA67*3+AB67*2+AC67*1+AD67*0+3</f>
        <v>3</v>
      </c>
      <c r="Z67" s="196" t="s">
        <v>61</v>
      </c>
      <c r="AA67" s="195"/>
      <c r="AB67" s="196"/>
      <c r="AC67" s="195"/>
      <c r="AD67" s="195"/>
      <c r="AE67" s="196" t="e">
        <f>G68+J68+#REF!+M68+P68+S68+V68+D68</f>
        <v>#REF!</v>
      </c>
      <c r="AF67" s="196" t="e">
        <f>I68+L68+#REF!+O68+R68+U68+X68+F68</f>
        <v>#REF!</v>
      </c>
      <c r="AG67" s="197" t="e">
        <f>AE67/AF67</f>
        <v>#REF!</v>
      </c>
      <c r="AH67" s="221"/>
      <c r="AI67" s="3"/>
      <c r="AJ67" s="3"/>
      <c r="AK67" s="3"/>
      <c r="AL67" s="22"/>
    </row>
    <row r="68" spans="1:38" ht="16">
      <c r="A68" s="32"/>
      <c r="B68" s="3"/>
      <c r="C68" s="194"/>
      <c r="D68" s="189"/>
      <c r="E68" s="190"/>
      <c r="F68" s="191"/>
      <c r="G68" s="8"/>
      <c r="H68" s="9" t="s">
        <v>15</v>
      </c>
      <c r="I68" s="10"/>
      <c r="J68" s="11"/>
      <c r="K68" s="9" t="s">
        <v>15</v>
      </c>
      <c r="L68" s="10"/>
      <c r="M68" s="11"/>
      <c r="N68" s="9" t="s">
        <v>15</v>
      </c>
      <c r="O68" s="10"/>
      <c r="P68" s="11"/>
      <c r="Q68" s="9" t="s">
        <v>15</v>
      </c>
      <c r="R68" s="10"/>
      <c r="S68" s="11"/>
      <c r="T68" s="9" t="s">
        <v>15</v>
      </c>
      <c r="U68" s="10"/>
      <c r="V68" s="11"/>
      <c r="W68" s="9" t="s">
        <v>15</v>
      </c>
      <c r="X68" s="10"/>
      <c r="Y68" s="191"/>
      <c r="Z68" s="194"/>
      <c r="AA68" s="191"/>
      <c r="AB68" s="194"/>
      <c r="AC68" s="191"/>
      <c r="AD68" s="191"/>
      <c r="AE68" s="194"/>
      <c r="AF68" s="194"/>
      <c r="AG68" s="194"/>
      <c r="AH68" s="194"/>
      <c r="AI68" s="3"/>
      <c r="AJ68" s="3"/>
      <c r="AK68" s="3"/>
      <c r="AL68" s="22"/>
    </row>
    <row r="69" spans="1:38" ht="16">
      <c r="A69" s="32"/>
      <c r="B69" s="3"/>
      <c r="C69" s="203"/>
      <c r="D69" s="192" t="str">
        <f>IF(OR(D70="",F70=""),"",IF(D70&gt;F70,"〇",IF(D70=F70,"△","⚫️")))</f>
        <v/>
      </c>
      <c r="E69" s="190"/>
      <c r="F69" s="191"/>
      <c r="G69" s="186" t="str">
        <f ca="1">IFERROR(__xludf.DUMMYFUNCTION("SPARKLINE({1,0})"),"")</f>
        <v/>
      </c>
      <c r="H69" s="187"/>
      <c r="I69" s="188"/>
      <c r="J69" s="182" t="str">
        <f>IF(OR(J70="",L70=""),"",IF(J70&gt;L70,"〇",IF(J70=L70,"△","⚫️")))</f>
        <v/>
      </c>
      <c r="K69" s="183"/>
      <c r="L69" s="184"/>
      <c r="M69" s="182" t="str">
        <f>IF(OR(M70="",O70=""),"",IF(M70&gt;O70,"〇",IF(M70=O70,"△","⚫️")))</f>
        <v/>
      </c>
      <c r="N69" s="183"/>
      <c r="O69" s="184"/>
      <c r="P69" s="182" t="str">
        <f>IF(OR(P70="",R70=""),"",IF(P70&gt;R70,"〇",IF(P70=R70,"△","⚫️")))</f>
        <v/>
      </c>
      <c r="Q69" s="183"/>
      <c r="R69" s="184"/>
      <c r="S69" s="182" t="str">
        <f>IF(OR(S70="",U70=""),"",IF(S70&gt;U70,"〇",IF(S70=U70,"△","⚫️")))</f>
        <v/>
      </c>
      <c r="T69" s="183"/>
      <c r="U69" s="184"/>
      <c r="V69" s="182" t="str">
        <f>IF(OR(V70="",X70=""),"",IF(V70&gt;X70,"〇",IF(V70=X70,"△","⚫️")))</f>
        <v/>
      </c>
      <c r="W69" s="183"/>
      <c r="X69" s="184"/>
      <c r="Y69" s="223">
        <f>AA69*3+AB69*2+AC69*1+AD69*0+3</f>
        <v>3</v>
      </c>
      <c r="Z69" s="196" t="s">
        <v>62</v>
      </c>
      <c r="AA69" s="195"/>
      <c r="AB69" s="196"/>
      <c r="AC69" s="195"/>
      <c r="AD69" s="195"/>
      <c r="AE69" s="196" t="e">
        <f>G70+J70+#REF!+M70+P70+S70+V70+D70</f>
        <v>#REF!</v>
      </c>
      <c r="AF69" s="196" t="e">
        <f>I70+L70+#REF!+O70+R70+U70+X70+F70</f>
        <v>#REF!</v>
      </c>
      <c r="AG69" s="197" t="e">
        <f>AE69/AF69</f>
        <v>#REF!</v>
      </c>
      <c r="AH69" s="221"/>
      <c r="AI69" s="3"/>
      <c r="AJ69" s="3"/>
      <c r="AK69" s="3"/>
      <c r="AL69" s="22"/>
    </row>
    <row r="70" spans="1:38" ht="16">
      <c r="A70" s="32"/>
      <c r="B70" s="3"/>
      <c r="C70" s="194"/>
      <c r="D70" s="11"/>
      <c r="E70" s="9" t="s">
        <v>15</v>
      </c>
      <c r="F70" s="10"/>
      <c r="G70" s="189"/>
      <c r="H70" s="190"/>
      <c r="I70" s="191"/>
      <c r="J70" s="11"/>
      <c r="K70" s="9" t="s">
        <v>15</v>
      </c>
      <c r="L70" s="10"/>
      <c r="M70" s="11"/>
      <c r="N70" s="9" t="s">
        <v>15</v>
      </c>
      <c r="O70" s="10"/>
      <c r="P70" s="11"/>
      <c r="Q70" s="9" t="s">
        <v>15</v>
      </c>
      <c r="R70" s="10"/>
      <c r="S70" s="11"/>
      <c r="T70" s="9" t="s">
        <v>15</v>
      </c>
      <c r="U70" s="10"/>
      <c r="V70" s="11"/>
      <c r="W70" s="9" t="s">
        <v>15</v>
      </c>
      <c r="X70" s="10"/>
      <c r="Y70" s="191"/>
      <c r="Z70" s="194"/>
      <c r="AA70" s="191"/>
      <c r="AB70" s="194"/>
      <c r="AC70" s="191"/>
      <c r="AD70" s="191"/>
      <c r="AE70" s="194"/>
      <c r="AF70" s="194"/>
      <c r="AG70" s="194"/>
      <c r="AH70" s="194"/>
      <c r="AI70" s="3"/>
      <c r="AJ70" s="3"/>
      <c r="AK70" s="3"/>
      <c r="AL70" s="22"/>
    </row>
    <row r="71" spans="1:38" ht="16">
      <c r="A71" s="32"/>
      <c r="B71" s="3"/>
      <c r="C71" s="196"/>
      <c r="D71" s="185" t="str">
        <f>IF(OR(D72="",F72=""),"",IF(D72&gt;F72,"〇",IF(D72=F72,"△","⚫️")))</f>
        <v/>
      </c>
      <c r="E71" s="183"/>
      <c r="F71" s="184"/>
      <c r="G71" s="182" t="str">
        <f>IF(OR(G72="",I72=""),"",IF(G72&gt;I72,"〇",IF(G72=I72,"△","⚫️")))</f>
        <v/>
      </c>
      <c r="H71" s="183"/>
      <c r="I71" s="184"/>
      <c r="J71" s="186" t="str">
        <f ca="1">IFERROR(__xludf.DUMMYFUNCTION("SPARKLINE({1,0})"),"")</f>
        <v/>
      </c>
      <c r="K71" s="187"/>
      <c r="L71" s="188"/>
      <c r="M71" s="182" t="str">
        <f>IF(OR(M72="",O72=""),"",IF(M72&gt;O72,"〇",IF(M72=O72,"△","⚫️")))</f>
        <v/>
      </c>
      <c r="N71" s="183"/>
      <c r="O71" s="184"/>
      <c r="P71" s="182" t="str">
        <f>IF(OR(P72="",R72=""),"",IF(P72&gt;R72,"〇",IF(P72=R72,"△","⚫️")))</f>
        <v/>
      </c>
      <c r="Q71" s="183"/>
      <c r="R71" s="184"/>
      <c r="S71" s="182" t="str">
        <f>IF(OR(S72="",U72=""),"",IF(S72&gt;U72,"〇",IF(S72=U72,"△","⚫️")))</f>
        <v/>
      </c>
      <c r="T71" s="183"/>
      <c r="U71" s="184"/>
      <c r="V71" s="182" t="str">
        <f>IF(OR(V72="",X72=""),"",IF(V72&gt;X72,"〇",IF(V72=X72,"△","⚫️")))</f>
        <v/>
      </c>
      <c r="W71" s="183"/>
      <c r="X71" s="184"/>
      <c r="Y71" s="223">
        <f>AA71*3+AB71*2+AC71*1+AD71*0+3</f>
        <v>3</v>
      </c>
      <c r="Z71" s="196" t="s">
        <v>63</v>
      </c>
      <c r="AA71" s="195"/>
      <c r="AB71" s="196"/>
      <c r="AC71" s="195"/>
      <c r="AD71" s="195"/>
      <c r="AE71" s="196" t="e">
        <f>G72+J72+#REF!+M72+P72+S72+V72+D72</f>
        <v>#REF!</v>
      </c>
      <c r="AF71" s="196" t="e">
        <f>I72+L72+#REF!+O72+R72+U72+X72+F72</f>
        <v>#REF!</v>
      </c>
      <c r="AG71" s="197" t="e">
        <f>AE71/AF71</f>
        <v>#REF!</v>
      </c>
      <c r="AH71" s="221"/>
      <c r="AI71" s="3"/>
      <c r="AJ71" s="3"/>
      <c r="AK71" s="3"/>
      <c r="AL71" s="22"/>
    </row>
    <row r="72" spans="1:38" ht="16">
      <c r="A72" s="32"/>
      <c r="B72" s="3"/>
      <c r="C72" s="194"/>
      <c r="D72" s="11"/>
      <c r="E72" s="9" t="s">
        <v>15</v>
      </c>
      <c r="F72" s="10"/>
      <c r="G72" s="11"/>
      <c r="H72" s="9" t="s">
        <v>15</v>
      </c>
      <c r="I72" s="10"/>
      <c r="J72" s="189"/>
      <c r="K72" s="190"/>
      <c r="L72" s="191"/>
      <c r="M72" s="11"/>
      <c r="N72" s="9" t="s">
        <v>15</v>
      </c>
      <c r="O72" s="10"/>
      <c r="P72" s="11"/>
      <c r="Q72" s="9" t="s">
        <v>15</v>
      </c>
      <c r="R72" s="10"/>
      <c r="S72" s="11"/>
      <c r="T72" s="9" t="s">
        <v>15</v>
      </c>
      <c r="U72" s="10"/>
      <c r="V72" s="11"/>
      <c r="W72" s="9" t="s">
        <v>15</v>
      </c>
      <c r="X72" s="10"/>
      <c r="Y72" s="191"/>
      <c r="Z72" s="194"/>
      <c r="AA72" s="191"/>
      <c r="AB72" s="194"/>
      <c r="AC72" s="191"/>
      <c r="AD72" s="191"/>
      <c r="AE72" s="194"/>
      <c r="AF72" s="194"/>
      <c r="AG72" s="194"/>
      <c r="AH72" s="194"/>
      <c r="AI72" s="3"/>
      <c r="AJ72" s="3"/>
      <c r="AK72" s="3"/>
      <c r="AL72" s="22"/>
    </row>
    <row r="73" spans="1:38" ht="16">
      <c r="A73" s="32"/>
      <c r="B73" s="3"/>
      <c r="C73" s="203"/>
      <c r="D73" s="185" t="str">
        <f>IF(OR(D74="",F74=""),"",IF(D74&gt;F74,"〇",IF(D74=F74,"△","⚫️")))</f>
        <v/>
      </c>
      <c r="E73" s="183"/>
      <c r="F73" s="184"/>
      <c r="G73" s="182" t="str">
        <f>IF(OR(G74="",I74=""),"",IF(G74&gt;I74,"〇",IF(G74=I74,"△","⚫️")))</f>
        <v/>
      </c>
      <c r="H73" s="183"/>
      <c r="I73" s="184"/>
      <c r="J73" s="182" t="str">
        <f>IF(OR(J74="",L74=""),"",IF(J74&gt;L74,"〇",IF(J74=L74,"△","⚫️")))</f>
        <v/>
      </c>
      <c r="K73" s="183"/>
      <c r="L73" s="184"/>
      <c r="M73" s="182" t="str">
        <f>IF(OR(M74="",O74=""),"",IF(M74&gt;O74,"〇",IF(M74=O74,"△","⚫️")))</f>
        <v/>
      </c>
      <c r="N73" s="183"/>
      <c r="O73" s="184"/>
      <c r="P73" s="182" t="str">
        <f>IF(OR(P74="",R74=""),"",IF(P74&gt;R74,"〇",IF(P74=R74,"△","⚫️")))</f>
        <v/>
      </c>
      <c r="Q73" s="183"/>
      <c r="R73" s="184"/>
      <c r="S73" s="182" t="str">
        <f>IF(OR(S74="",U74=""),"",IF(S74&gt;U74,"〇",IF(S74=U74,"△","⚫️")))</f>
        <v/>
      </c>
      <c r="T73" s="183"/>
      <c r="U73" s="184"/>
      <c r="V73" s="182" t="str">
        <f>IF(OR(V74="",X74=""),"",IF(V74&gt;X74,"〇",IF(V74=X74,"△","⚫️")))</f>
        <v/>
      </c>
      <c r="W73" s="183"/>
      <c r="X73" s="184"/>
      <c r="Y73" s="223">
        <f>AA73*3+AB73*2+AC73*1+AD73*0+3</f>
        <v>3</v>
      </c>
      <c r="Z73" s="196" t="s">
        <v>62</v>
      </c>
      <c r="AA73" s="195"/>
      <c r="AB73" s="196"/>
      <c r="AC73" s="195"/>
      <c r="AD73" s="195"/>
      <c r="AE73" s="196" t="e">
        <f>G74+J74+#REF!+M74+P74+S74+V74+D74</f>
        <v>#REF!</v>
      </c>
      <c r="AF73" s="196" t="e">
        <f>I74+L74+#REF!+O74+R74+U74+X74+F74</f>
        <v>#REF!</v>
      </c>
      <c r="AG73" s="197" t="e">
        <f>AE73/AF73</f>
        <v>#REF!</v>
      </c>
      <c r="AH73" s="221"/>
      <c r="AI73" s="3"/>
      <c r="AJ73" s="3"/>
      <c r="AK73" s="3"/>
      <c r="AL73" s="22"/>
    </row>
    <row r="74" spans="1:38" ht="16">
      <c r="A74" s="32"/>
      <c r="B74" s="3"/>
      <c r="C74" s="194"/>
      <c r="D74" s="11"/>
      <c r="E74" s="9" t="s">
        <v>15</v>
      </c>
      <c r="F74" s="10"/>
      <c r="G74" s="11"/>
      <c r="H74" s="9" t="s">
        <v>15</v>
      </c>
      <c r="I74" s="10"/>
      <c r="J74" s="11"/>
      <c r="K74" s="9" t="s">
        <v>15</v>
      </c>
      <c r="L74" s="10"/>
      <c r="M74" s="11"/>
      <c r="N74" s="9" t="s">
        <v>15</v>
      </c>
      <c r="O74" s="10"/>
      <c r="P74" s="11"/>
      <c r="Q74" s="9" t="s">
        <v>15</v>
      </c>
      <c r="R74" s="10"/>
      <c r="S74" s="11"/>
      <c r="T74" s="9" t="s">
        <v>15</v>
      </c>
      <c r="U74" s="10"/>
      <c r="V74" s="11"/>
      <c r="W74" s="9" t="s">
        <v>15</v>
      </c>
      <c r="X74" s="10"/>
      <c r="Y74" s="191"/>
      <c r="Z74" s="194"/>
      <c r="AA74" s="191"/>
      <c r="AB74" s="194"/>
      <c r="AC74" s="191"/>
      <c r="AD74" s="191"/>
      <c r="AE74" s="194"/>
      <c r="AF74" s="194"/>
      <c r="AG74" s="194"/>
      <c r="AH74" s="194"/>
      <c r="AI74" s="3"/>
      <c r="AJ74" s="3"/>
      <c r="AK74" s="3"/>
      <c r="AL74" s="3"/>
    </row>
    <row r="75" spans="1:38" ht="16">
      <c r="A75" s="32"/>
      <c r="B75" s="3"/>
      <c r="C75" s="196"/>
      <c r="D75" s="185" t="str">
        <f>IF(OR(D76="",F76=""),"",IF(D76&gt;F76,"〇",IF(D76=F76,"△","⚫️")))</f>
        <v/>
      </c>
      <c r="E75" s="183"/>
      <c r="F75" s="184"/>
      <c r="G75" s="182" t="str">
        <f>IF(OR(G76="",I76=""),"",IF(G76&gt;I76,"〇",IF(G76=I76,"△","⚫️")))</f>
        <v/>
      </c>
      <c r="H75" s="183"/>
      <c r="I75" s="184"/>
      <c r="J75" s="182" t="str">
        <f>IF(OR(J76="",L76=""),"",IF(J76&gt;L76,"〇",IF(J76=L76,"△","⚫️")))</f>
        <v/>
      </c>
      <c r="K75" s="183"/>
      <c r="L75" s="184"/>
      <c r="M75" s="186" t="str">
        <f ca="1">IFERROR(__xludf.DUMMYFUNCTION("SPARKLINE({1,0})"),"")</f>
        <v/>
      </c>
      <c r="N75" s="187"/>
      <c r="O75" s="188"/>
      <c r="P75" s="182" t="str">
        <f>IF(OR(P76="",R76=""),"",IF(P76&gt;R76,"〇",IF(P76=R76,"△","⚫️")))</f>
        <v/>
      </c>
      <c r="Q75" s="183"/>
      <c r="R75" s="184"/>
      <c r="S75" s="182" t="str">
        <f>IF(OR(S76="",U76=""),"",IF(S76&gt;U76,"〇",IF(S76=U76,"△","⚫️")))</f>
        <v/>
      </c>
      <c r="T75" s="183"/>
      <c r="U75" s="184"/>
      <c r="V75" s="182" t="str">
        <f>IF(OR(V76="",X76=""),"",IF(V76&gt;X76,"〇",IF(V76=X76,"△","⚫️")))</f>
        <v/>
      </c>
      <c r="W75" s="183"/>
      <c r="X75" s="184"/>
      <c r="Y75" s="223">
        <f>AA75*3+AB75*2+AC75*1+AD75*0+3</f>
        <v>3</v>
      </c>
      <c r="Z75" s="196" t="s">
        <v>64</v>
      </c>
      <c r="AA75" s="195"/>
      <c r="AB75" s="196"/>
      <c r="AC75" s="195"/>
      <c r="AD75" s="195"/>
      <c r="AE75" s="196" t="e">
        <f>G76+J76+#REF!+M76+P76+S76+V76+D76</f>
        <v>#REF!</v>
      </c>
      <c r="AF75" s="196" t="e">
        <f>I76+L76+#REF!+O76+R76+U76+X76+F76</f>
        <v>#REF!</v>
      </c>
      <c r="AG75" s="197" t="e">
        <f>AE75/AF75</f>
        <v>#REF!</v>
      </c>
      <c r="AH75" s="221"/>
      <c r="AI75" s="3"/>
      <c r="AJ75" s="3"/>
      <c r="AK75" s="3"/>
      <c r="AL75" s="3"/>
    </row>
    <row r="76" spans="1:38" ht="16">
      <c r="A76" s="3"/>
      <c r="B76" s="3"/>
      <c r="C76" s="194"/>
      <c r="D76" s="11"/>
      <c r="E76" s="9" t="s">
        <v>15</v>
      </c>
      <c r="F76" s="10"/>
      <c r="G76" s="11"/>
      <c r="H76" s="9" t="s">
        <v>15</v>
      </c>
      <c r="I76" s="10"/>
      <c r="J76" s="11"/>
      <c r="K76" s="9" t="s">
        <v>15</v>
      </c>
      <c r="L76" s="10"/>
      <c r="M76" s="189"/>
      <c r="N76" s="190"/>
      <c r="O76" s="191"/>
      <c r="P76" s="11"/>
      <c r="Q76" s="9" t="s">
        <v>15</v>
      </c>
      <c r="R76" s="10"/>
      <c r="S76" s="11"/>
      <c r="T76" s="9" t="s">
        <v>15</v>
      </c>
      <c r="U76" s="10"/>
      <c r="V76" s="11"/>
      <c r="W76" s="9" t="s">
        <v>15</v>
      </c>
      <c r="X76" s="10"/>
      <c r="Y76" s="191"/>
      <c r="Z76" s="194"/>
      <c r="AA76" s="191"/>
      <c r="AB76" s="194"/>
      <c r="AC76" s="191"/>
      <c r="AD76" s="191"/>
      <c r="AE76" s="194"/>
      <c r="AF76" s="194"/>
      <c r="AG76" s="194"/>
      <c r="AH76" s="194"/>
      <c r="AI76" s="3"/>
      <c r="AJ76" s="3"/>
      <c r="AK76" s="3"/>
      <c r="AL76" s="3"/>
    </row>
    <row r="77" spans="1:38" ht="16">
      <c r="A77" s="3"/>
      <c r="B77" s="3"/>
      <c r="C77" s="203"/>
      <c r="D77" s="185" t="str">
        <f>IF(OR(D78="",F78=""),"",IF(D78&gt;F78,"〇",IF(D78=F78,"△","⚫️")))</f>
        <v/>
      </c>
      <c r="E77" s="183"/>
      <c r="F77" s="184"/>
      <c r="G77" s="182" t="str">
        <f>IF(OR(G78="",I78=""),"",IF(G78&gt;I78,"〇",IF(G78=I78,"△","⚫️")))</f>
        <v/>
      </c>
      <c r="H77" s="183"/>
      <c r="I77" s="184"/>
      <c r="J77" s="182" t="str">
        <f>IF(OR(J78="",L78=""),"",IF(J78&gt;L78,"〇",IF(J78=L78,"△","⚫️")))</f>
        <v/>
      </c>
      <c r="K77" s="183"/>
      <c r="L77" s="184"/>
      <c r="M77" s="182" t="str">
        <f>IF(OR(M78="",O78=""),"",IF(M78&gt;O78,"〇",IF(M78=O78,"△","⚫️")))</f>
        <v/>
      </c>
      <c r="N77" s="183"/>
      <c r="O77" s="184"/>
      <c r="P77" s="186" t="str">
        <f ca="1">IFERROR(__xludf.DUMMYFUNCTION("SPARKLINE({1,0})"),"")</f>
        <v/>
      </c>
      <c r="Q77" s="187"/>
      <c r="R77" s="188"/>
      <c r="S77" s="182" t="str">
        <f>IF(OR(S78="",U78=""),"",IF(S78&gt;U78,"〇",IF(S78=U78,"△","⚫️")))</f>
        <v/>
      </c>
      <c r="T77" s="183"/>
      <c r="U77" s="184"/>
      <c r="V77" s="182" t="str">
        <f>IF(OR(V78="",X78=""),"",IF(V78&gt;X78,"〇",IF(V78=X78,"△","⚫️")))</f>
        <v/>
      </c>
      <c r="W77" s="183"/>
      <c r="X77" s="184"/>
      <c r="Y77" s="223">
        <f>AA77*3+AB77*2+AC77*1+AD77*0+3</f>
        <v>3</v>
      </c>
      <c r="Z77" s="196" t="s">
        <v>64</v>
      </c>
      <c r="AA77" s="195"/>
      <c r="AB77" s="196"/>
      <c r="AC77" s="195"/>
      <c r="AD77" s="195"/>
      <c r="AE77" s="196" t="e">
        <f>G78+J78+#REF!+M78+P78+S78+V78+D78</f>
        <v>#REF!</v>
      </c>
      <c r="AF77" s="196" t="e">
        <f>I78+L78+#REF!+O78+R78+U78+X78+F78</f>
        <v>#REF!</v>
      </c>
      <c r="AG77" s="197" t="e">
        <f>AE77/AF77</f>
        <v>#REF!</v>
      </c>
      <c r="AH77" s="221"/>
      <c r="AI77" s="3"/>
      <c r="AJ77" s="3"/>
      <c r="AK77" s="3"/>
      <c r="AL77" s="3"/>
    </row>
    <row r="78" spans="1:38" ht="16">
      <c r="A78" s="3"/>
      <c r="B78" s="3"/>
      <c r="C78" s="194"/>
      <c r="D78" s="11"/>
      <c r="E78" s="9" t="s">
        <v>15</v>
      </c>
      <c r="F78" s="10"/>
      <c r="G78" s="11"/>
      <c r="H78" s="9" t="s">
        <v>15</v>
      </c>
      <c r="I78" s="10"/>
      <c r="J78" s="11"/>
      <c r="K78" s="9" t="s">
        <v>15</v>
      </c>
      <c r="L78" s="10"/>
      <c r="M78" s="11"/>
      <c r="N78" s="9" t="s">
        <v>15</v>
      </c>
      <c r="O78" s="10"/>
      <c r="P78" s="189"/>
      <c r="Q78" s="190"/>
      <c r="R78" s="191"/>
      <c r="S78" s="9"/>
      <c r="T78" s="9" t="s">
        <v>15</v>
      </c>
      <c r="U78" s="10"/>
      <c r="V78" s="11"/>
      <c r="W78" s="9" t="s">
        <v>15</v>
      </c>
      <c r="X78" s="10"/>
      <c r="Y78" s="191"/>
      <c r="Z78" s="194"/>
      <c r="AA78" s="191"/>
      <c r="AB78" s="194"/>
      <c r="AC78" s="191"/>
      <c r="AD78" s="191"/>
      <c r="AE78" s="194"/>
      <c r="AF78" s="194"/>
      <c r="AG78" s="194"/>
      <c r="AH78" s="194"/>
      <c r="AI78" s="3"/>
      <c r="AJ78" s="3"/>
      <c r="AK78" s="3"/>
      <c r="AL78" s="3"/>
    </row>
    <row r="79" spans="1:38" ht="16">
      <c r="A79" s="3"/>
      <c r="B79" s="3"/>
      <c r="C79" s="196"/>
      <c r="D79" s="185" t="str">
        <f>IF(OR(D80="",F80=""),"",IF(D80&gt;F80,"〇",IF(D80=F80,"△","⚫️")))</f>
        <v/>
      </c>
      <c r="E79" s="183"/>
      <c r="F79" s="184"/>
      <c r="G79" s="182" t="str">
        <f>IF(OR(G80="",I80=""),"",IF(G80&gt;I80,"〇",IF(G80=I80,"△","⚫️")))</f>
        <v/>
      </c>
      <c r="H79" s="183"/>
      <c r="I79" s="184"/>
      <c r="J79" s="182" t="str">
        <f>IF(OR(J80="",L80=""),"",IF(J80&gt;L80,"〇",IF(J80=L80,"△","⚫️")))</f>
        <v/>
      </c>
      <c r="K79" s="183"/>
      <c r="L79" s="184"/>
      <c r="M79" s="182" t="str">
        <f>IF(OR(M80="",O80=""),"",IF(M80&gt;O80,"〇",IF(M80=O80,"△","⚫️")))</f>
        <v/>
      </c>
      <c r="N79" s="183"/>
      <c r="O79" s="184"/>
      <c r="P79" s="182" t="str">
        <f>IF(OR(P80="",R80=""),"",IF(P80&gt;R80,"〇",IF(P80=R80,"△","⚫️")))</f>
        <v/>
      </c>
      <c r="Q79" s="183"/>
      <c r="R79" s="184"/>
      <c r="S79" s="186" t="str">
        <f ca="1">IFERROR(__xludf.DUMMYFUNCTION("SPARKLINE({1,0})"),"")</f>
        <v/>
      </c>
      <c r="T79" s="187"/>
      <c r="U79" s="188"/>
      <c r="V79" s="182" t="str">
        <f>IF(OR(V80="",X80=""),"",IF(V80&gt;X80,"〇",IF(V80=X80,"△","⚫️")))</f>
        <v/>
      </c>
      <c r="W79" s="183"/>
      <c r="X79" s="184"/>
      <c r="Y79" s="223">
        <f>AA79*3+AB79*2+AC79*1+AD79*0+3</f>
        <v>3</v>
      </c>
      <c r="Z79" s="196" t="s">
        <v>65</v>
      </c>
      <c r="AA79" s="195"/>
      <c r="AB79" s="196"/>
      <c r="AC79" s="195"/>
      <c r="AD79" s="195"/>
      <c r="AE79" s="196" t="e">
        <f>G80+J80+#REF!+M80+P80+S80+V80+D80</f>
        <v>#REF!</v>
      </c>
      <c r="AF79" s="196" t="e">
        <f>I80+L80+#REF!+O80+R80+U80+X80+F80</f>
        <v>#REF!</v>
      </c>
      <c r="AG79" s="197" t="e">
        <f>AE79/AF79</f>
        <v>#REF!</v>
      </c>
      <c r="AH79" s="221"/>
      <c r="AI79" s="3"/>
      <c r="AJ79" s="3"/>
      <c r="AK79" s="3"/>
      <c r="AL79" s="3"/>
    </row>
    <row r="80" spans="1:38" ht="16">
      <c r="A80" s="3"/>
      <c r="B80" s="3"/>
      <c r="C80" s="194"/>
      <c r="D80" s="11"/>
      <c r="E80" s="9" t="s">
        <v>15</v>
      </c>
      <c r="F80" s="10"/>
      <c r="G80" s="11"/>
      <c r="H80" s="9" t="s">
        <v>15</v>
      </c>
      <c r="I80" s="10"/>
      <c r="J80" s="11"/>
      <c r="K80" s="9" t="s">
        <v>15</v>
      </c>
      <c r="L80" s="10"/>
      <c r="M80" s="9"/>
      <c r="N80" s="9" t="s">
        <v>15</v>
      </c>
      <c r="O80" s="10"/>
      <c r="P80" s="11"/>
      <c r="Q80" s="9" t="s">
        <v>15</v>
      </c>
      <c r="R80" s="10"/>
      <c r="S80" s="189"/>
      <c r="T80" s="190"/>
      <c r="U80" s="191"/>
      <c r="V80" s="11"/>
      <c r="W80" s="9" t="s">
        <v>15</v>
      </c>
      <c r="X80" s="10"/>
      <c r="Y80" s="191"/>
      <c r="Z80" s="194"/>
      <c r="AA80" s="191"/>
      <c r="AB80" s="194"/>
      <c r="AC80" s="191"/>
      <c r="AD80" s="191"/>
      <c r="AE80" s="194"/>
      <c r="AF80" s="194"/>
      <c r="AG80" s="194"/>
      <c r="AH80" s="194"/>
      <c r="AI80" s="3"/>
      <c r="AJ80" s="3"/>
      <c r="AK80" s="3"/>
      <c r="AL80" s="3"/>
    </row>
    <row r="81" spans="1:38" ht="16">
      <c r="A81" s="3"/>
      <c r="B81" s="3"/>
      <c r="C81" s="203"/>
      <c r="D81" s="185" t="str">
        <f>IF(OR(D82="",F82=""),"",IF(D82&gt;F82,"〇",IF(D82=F82,"△","⚫️")))</f>
        <v/>
      </c>
      <c r="E81" s="183"/>
      <c r="F81" s="184"/>
      <c r="G81" s="182" t="str">
        <f>IF(OR(G82="",I82=""),"",IF(G82&gt;I82,"〇",IF(G82=I82,"△","⚫️")))</f>
        <v/>
      </c>
      <c r="H81" s="183"/>
      <c r="I81" s="184"/>
      <c r="J81" s="182" t="str">
        <f>IF(OR(J82="",L82=""),"",IF(J82&gt;L82,"〇",IF(J82=L82,"△","⚫️")))</f>
        <v/>
      </c>
      <c r="K81" s="183"/>
      <c r="L81" s="184"/>
      <c r="M81" s="182" t="str">
        <f>IF(OR(M82="",O82=""),"",IF(M82&gt;O82,"〇",IF(M82=O82,"△","⚫️")))</f>
        <v/>
      </c>
      <c r="N81" s="183"/>
      <c r="O81" s="184"/>
      <c r="P81" s="182" t="str">
        <f>IF(OR(P82="",R82=""),"",IF(P82&gt;R82,"〇",IF(P82=R82,"△","⚫️")))</f>
        <v/>
      </c>
      <c r="Q81" s="183"/>
      <c r="R81" s="184"/>
      <c r="S81" s="182" t="str">
        <f>IF(OR(S82="",U82=""),"",IF(S82&gt;U82,"〇",IF(S82=U82,"△","⚫️")))</f>
        <v/>
      </c>
      <c r="T81" s="183"/>
      <c r="U81" s="184"/>
      <c r="V81" s="186" t="str">
        <f ca="1">IFERROR(__xludf.DUMMYFUNCTION("SPARKLINE({1,0})"),"")</f>
        <v/>
      </c>
      <c r="W81" s="187"/>
      <c r="X81" s="188"/>
      <c r="Y81" s="223">
        <f>AA81*3+AB81*2+AC81*1+AD81*0+3</f>
        <v>3</v>
      </c>
      <c r="Z81" s="196" t="s">
        <v>62</v>
      </c>
      <c r="AA81" s="195"/>
      <c r="AB81" s="196"/>
      <c r="AC81" s="195"/>
      <c r="AD81" s="195"/>
      <c r="AE81" s="196" t="e">
        <f>G82+J82+#REF!+M82+P82+S82+V82+D82</f>
        <v>#REF!</v>
      </c>
      <c r="AF81" s="196" t="e">
        <f>I82+L82+#REF!+O82+R82+U82+X82+F82</f>
        <v>#REF!</v>
      </c>
      <c r="AG81" s="197" t="e">
        <f>AE81/AF81</f>
        <v>#REF!</v>
      </c>
      <c r="AH81" s="221"/>
      <c r="AI81" s="3"/>
      <c r="AJ81" s="3"/>
      <c r="AK81" s="3"/>
      <c r="AL81" s="3"/>
    </row>
    <row r="82" spans="1:38" ht="16">
      <c r="A82" s="3"/>
      <c r="B82" s="3"/>
      <c r="C82" s="194"/>
      <c r="D82" s="11"/>
      <c r="E82" s="9" t="s">
        <v>15</v>
      </c>
      <c r="F82" s="10"/>
      <c r="G82" s="11"/>
      <c r="H82" s="9" t="s">
        <v>15</v>
      </c>
      <c r="I82" s="10"/>
      <c r="J82" s="11"/>
      <c r="K82" s="9" t="s">
        <v>15</v>
      </c>
      <c r="L82" s="10"/>
      <c r="M82" s="11"/>
      <c r="N82" s="9" t="s">
        <v>15</v>
      </c>
      <c r="O82" s="10"/>
      <c r="P82" s="11"/>
      <c r="Q82" s="9" t="s">
        <v>15</v>
      </c>
      <c r="R82" s="10"/>
      <c r="S82" s="11"/>
      <c r="T82" s="9" t="s">
        <v>15</v>
      </c>
      <c r="U82" s="10"/>
      <c r="V82" s="189"/>
      <c r="W82" s="190"/>
      <c r="X82" s="191"/>
      <c r="Y82" s="191"/>
      <c r="Z82" s="194"/>
      <c r="AA82" s="191"/>
      <c r="AB82" s="194"/>
      <c r="AC82" s="191"/>
      <c r="AD82" s="191"/>
      <c r="AE82" s="194"/>
      <c r="AF82" s="194"/>
      <c r="AG82" s="194"/>
      <c r="AH82" s="194"/>
      <c r="AI82" s="3"/>
      <c r="AJ82" s="3"/>
      <c r="AK82" s="3"/>
      <c r="AL82" s="3"/>
    </row>
    <row r="83" spans="1:38" ht="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2"/>
    </row>
    <row r="86" spans="1:38" ht="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2"/>
    </row>
    <row r="87" spans="1:38" ht="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2"/>
    </row>
    <row r="88" spans="1:38" ht="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2"/>
    </row>
    <row r="89" spans="1:38" ht="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2"/>
    </row>
    <row r="90" spans="1:38" ht="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2"/>
    </row>
    <row r="91" spans="1:38" ht="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2"/>
    </row>
    <row r="92" spans="1:38" ht="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2"/>
    </row>
    <row r="93" spans="1:38" ht="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2"/>
    </row>
    <row r="94" spans="1:38" ht="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K104" s="3"/>
      <c r="AL104" s="3"/>
    </row>
    <row r="105" spans="1:38" ht="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12"/>
    </row>
    <row r="109" spans="1:38" ht="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12"/>
    </row>
    <row r="110" spans="1:38" ht="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12"/>
    </row>
    <row r="111" spans="1:38" ht="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12"/>
    </row>
    <row r="112" spans="1:38" ht="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2"/>
    </row>
    <row r="113" spans="1:38" ht="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2"/>
    </row>
    <row r="114" spans="1:38" ht="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2"/>
    </row>
    <row r="115" spans="1:38" ht="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K121" s="3"/>
      <c r="AL121" s="3"/>
    </row>
    <row r="122" spans="1:38" ht="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2"/>
    </row>
    <row r="125" spans="1:38" ht="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2"/>
    </row>
    <row r="126" spans="1:38" ht="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2"/>
    </row>
    <row r="127" spans="1:38" ht="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22"/>
    </row>
    <row r="128" spans="1:38" ht="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22"/>
    </row>
    <row r="129" spans="1:38" ht="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22"/>
    </row>
    <row r="130" spans="1:38" ht="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22"/>
    </row>
    <row r="131" spans="1:38" ht="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22"/>
    </row>
    <row r="132" spans="1:38" ht="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22"/>
    </row>
    <row r="133" spans="1:38" ht="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K143" s="3"/>
      <c r="AL143" s="3"/>
    </row>
    <row r="144" spans="1:38" ht="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2"/>
    </row>
    <row r="148" spans="1:38" ht="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2"/>
    </row>
    <row r="149" spans="1:38" ht="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2"/>
    </row>
    <row r="150" spans="1:38" ht="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2"/>
    </row>
    <row r="151" spans="1:38" ht="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2"/>
    </row>
    <row r="152" spans="1:38" ht="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2"/>
    </row>
    <row r="153" spans="1:38" ht="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2"/>
    </row>
    <row r="154" spans="1:38" ht="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K160" s="3"/>
      <c r="AL160" s="3"/>
    </row>
    <row r="161" spans="1:38" ht="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2"/>
    </row>
    <row r="164" spans="1:38" ht="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22"/>
    </row>
    <row r="165" spans="1:38" ht="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22"/>
    </row>
    <row r="166" spans="1:38" ht="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22"/>
    </row>
    <row r="167" spans="1:38" ht="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2"/>
    </row>
    <row r="168" spans="1:38" ht="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2"/>
    </row>
    <row r="169" spans="1:38" ht="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22"/>
    </row>
    <row r="170" spans="1:38" ht="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22"/>
    </row>
    <row r="171" spans="1:38" ht="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22"/>
    </row>
    <row r="172" spans="1:38" ht="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K182" s="3"/>
      <c r="AL182" s="3"/>
    </row>
    <row r="183" spans="1:38" ht="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2"/>
    </row>
    <row r="187" spans="1:38" ht="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2"/>
    </row>
    <row r="188" spans="1:38" ht="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2"/>
    </row>
    <row r="189" spans="1:38" ht="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2"/>
    </row>
    <row r="190" spans="1:38" ht="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2"/>
    </row>
    <row r="191" spans="1:38" ht="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12"/>
    </row>
    <row r="192" spans="1:38" ht="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2"/>
    </row>
    <row r="193" spans="1:38" ht="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K199" s="3"/>
      <c r="AL199" s="3"/>
    </row>
    <row r="200" spans="1:38" ht="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2"/>
    </row>
    <row r="203" spans="1:38" ht="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22"/>
    </row>
    <row r="204" spans="1:38" ht="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2"/>
    </row>
    <row r="205" spans="1:38" ht="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22"/>
    </row>
    <row r="206" spans="1:38" ht="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2"/>
    </row>
    <row r="207" spans="1:38" ht="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2"/>
    </row>
    <row r="208" spans="1:38" ht="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22"/>
    </row>
    <row r="209" spans="1:38" ht="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22"/>
    </row>
    <row r="210" spans="1:38" ht="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22"/>
    </row>
    <row r="211" spans="1:38" ht="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K221" s="3"/>
      <c r="AL221" s="3"/>
    </row>
    <row r="222" spans="1:38" ht="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12"/>
    </row>
    <row r="226" spans="1:38" ht="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2"/>
    </row>
    <row r="227" spans="1:38" ht="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12"/>
    </row>
    <row r="228" spans="1:38" ht="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2"/>
    </row>
    <row r="229" spans="1:38" ht="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12"/>
    </row>
    <row r="230" spans="1:38" ht="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2"/>
    </row>
    <row r="231" spans="1:38" ht="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12"/>
    </row>
    <row r="232" spans="1:38" ht="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K238" s="3"/>
      <c r="AL238" s="3"/>
    </row>
    <row r="239" spans="1:38" ht="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12"/>
    </row>
    <row r="242" spans="1:38" ht="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22"/>
    </row>
    <row r="243" spans="1:38" ht="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22"/>
    </row>
    <row r="244" spans="1:38" ht="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22"/>
    </row>
    <row r="245" spans="1:38" ht="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22"/>
    </row>
    <row r="246" spans="1:38" ht="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22"/>
    </row>
    <row r="247" spans="1:38" ht="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22"/>
    </row>
    <row r="248" spans="1:38" ht="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22"/>
    </row>
    <row r="249" spans="1:38" ht="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22"/>
    </row>
    <row r="250" spans="1:38" ht="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K260" s="3"/>
      <c r="AL260" s="3"/>
    </row>
    <row r="261" spans="1:38" ht="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2"/>
    </row>
    <row r="265" spans="1:38" ht="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2"/>
    </row>
    <row r="266" spans="1:38" ht="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2"/>
    </row>
    <row r="267" spans="1:38" ht="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2"/>
    </row>
    <row r="268" spans="1:38" ht="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2"/>
    </row>
    <row r="269" spans="1:38" ht="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2"/>
    </row>
    <row r="270" spans="1:38" ht="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2"/>
    </row>
    <row r="271" spans="1:38" ht="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K277" s="3"/>
      <c r="AL277" s="3"/>
    </row>
    <row r="278" spans="1:38" ht="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2"/>
    </row>
    <row r="281" spans="1:38" ht="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22"/>
    </row>
    <row r="282" spans="1:38" ht="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2"/>
    </row>
    <row r="283" spans="1:38" ht="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22"/>
    </row>
    <row r="284" spans="1:38" ht="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22"/>
    </row>
    <row r="285" spans="1:38" ht="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22"/>
    </row>
    <row r="286" spans="1:38" ht="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22"/>
    </row>
    <row r="287" spans="1:38" ht="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22"/>
    </row>
    <row r="288" spans="1:38" ht="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22"/>
    </row>
    <row r="289" spans="1:38" ht="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ht="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ht="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ht="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ht="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ht="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ht="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ht="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ht="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ht="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ht="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K299" s="3"/>
      <c r="AL299" s="3"/>
    </row>
    <row r="300" spans="1:38" ht="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ht="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ht="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ht="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2"/>
    </row>
    <row r="304" spans="1:38" ht="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2"/>
    </row>
    <row r="305" spans="1:38" ht="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2"/>
    </row>
    <row r="306" spans="1:38" ht="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2"/>
    </row>
    <row r="307" spans="1:38" ht="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2"/>
    </row>
    <row r="308" spans="1:38" ht="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2"/>
    </row>
    <row r="309" spans="1:38" ht="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2"/>
    </row>
    <row r="310" spans="1:38" ht="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ht="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ht="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ht="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ht="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ht="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ht="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K316" s="3"/>
      <c r="AL316" s="3"/>
    </row>
    <row r="317" spans="1:38" ht="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ht="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ht="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2"/>
    </row>
    <row r="320" spans="1:38" ht="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22"/>
    </row>
    <row r="321" spans="1:38" ht="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22"/>
    </row>
    <row r="322" spans="1:38" ht="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22"/>
    </row>
    <row r="323" spans="1:38" ht="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22"/>
    </row>
    <row r="324" spans="1:38" ht="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22"/>
    </row>
    <row r="325" spans="1:38" ht="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22"/>
    </row>
    <row r="326" spans="1:38" ht="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22"/>
    </row>
    <row r="327" spans="1:38" ht="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22"/>
    </row>
    <row r="328" spans="1:38" ht="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ht="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ht="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ht="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ht="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ht="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ht="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ht="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ht="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ht="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ht="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K338" s="3"/>
      <c r="AL338" s="3"/>
    </row>
    <row r="339" spans="1:38" ht="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2"/>
    </row>
    <row r="343" spans="1:38" ht="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2"/>
    </row>
    <row r="344" spans="1:38" ht="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2"/>
    </row>
    <row r="345" spans="1:38" ht="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2"/>
    </row>
    <row r="346" spans="1:38" ht="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2"/>
    </row>
    <row r="347" spans="1:38" ht="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2"/>
    </row>
    <row r="348" spans="1:38" ht="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2"/>
    </row>
    <row r="349" spans="1:38" ht="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K355" s="3"/>
      <c r="AL355" s="3"/>
    </row>
    <row r="356" spans="1:38" ht="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ht="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ht="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2"/>
    </row>
    <row r="359" spans="1:38" ht="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22"/>
    </row>
    <row r="360" spans="1:38" ht="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22"/>
    </row>
    <row r="361" spans="1:38" ht="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22"/>
    </row>
    <row r="362" spans="1:38" ht="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22"/>
    </row>
    <row r="363" spans="1:38" ht="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22"/>
    </row>
    <row r="364" spans="1:38" ht="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22"/>
    </row>
    <row r="365" spans="1:38" ht="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22"/>
    </row>
    <row r="366" spans="1:38" ht="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22"/>
    </row>
    <row r="367" spans="1:38" ht="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ht="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ht="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ht="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ht="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ht="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ht="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ht="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ht="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ht="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ht="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K377" s="3"/>
      <c r="AL377" s="3"/>
    </row>
    <row r="378" spans="1:38" ht="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ht="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ht="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ht="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2"/>
    </row>
    <row r="382" spans="1:38" ht="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2"/>
    </row>
    <row r="383" spans="1:38" ht="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12"/>
    </row>
    <row r="384" spans="1:38" ht="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12"/>
    </row>
    <row r="385" spans="1:38" ht="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2"/>
    </row>
    <row r="386" spans="1:38" ht="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2"/>
    </row>
    <row r="387" spans="1:38" ht="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2"/>
    </row>
    <row r="388" spans="1:38" ht="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ht="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ht="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ht="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ht="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ht="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K394" s="3"/>
      <c r="AL394" s="3"/>
    </row>
    <row r="395" spans="1:38" ht="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ht="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2"/>
    </row>
    <row r="398" spans="1:38" ht="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22"/>
    </row>
    <row r="399" spans="1:38" ht="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22"/>
    </row>
    <row r="400" spans="1:38" ht="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22"/>
    </row>
    <row r="401" spans="1:38" ht="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22"/>
    </row>
    <row r="402" spans="1:38" ht="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22"/>
    </row>
    <row r="403" spans="1:38" ht="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22"/>
    </row>
    <row r="404" spans="1:38" ht="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22"/>
    </row>
    <row r="405" spans="1:38" ht="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22"/>
    </row>
    <row r="406" spans="1:38" ht="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ht="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ht="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ht="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ht="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ht="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ht="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ht="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ht="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ht="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K416" s="3"/>
      <c r="AL416" s="3"/>
    </row>
    <row r="417" spans="1:38" ht="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ht="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ht="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ht="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12"/>
    </row>
    <row r="421" spans="1:38" ht="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12"/>
    </row>
    <row r="422" spans="1:38" ht="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2"/>
    </row>
    <row r="423" spans="1:38" ht="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2"/>
    </row>
    <row r="424" spans="1:38" ht="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2"/>
    </row>
    <row r="425" spans="1:38" ht="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2"/>
    </row>
    <row r="426" spans="1:38" ht="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12"/>
    </row>
    <row r="427" spans="1:38" ht="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ht="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ht="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ht="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ht="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ht="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ht="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K433" s="3"/>
      <c r="AL433" s="3"/>
    </row>
    <row r="434" spans="1:38" ht="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ht="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ht="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2"/>
    </row>
    <row r="437" spans="1:38" ht="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22"/>
    </row>
    <row r="438" spans="1:38" ht="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22"/>
    </row>
    <row r="439" spans="1:38" ht="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22"/>
    </row>
    <row r="440" spans="1:38" ht="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22"/>
    </row>
    <row r="441" spans="1:38" ht="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22"/>
    </row>
    <row r="442" spans="1:38" ht="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22"/>
    </row>
    <row r="443" spans="1:38" ht="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22"/>
    </row>
    <row r="444" spans="1:38" ht="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22"/>
    </row>
    <row r="445" spans="1:38" ht="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ht="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ht="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ht="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ht="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ht="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ht="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ht="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ht="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K455" s="3"/>
      <c r="AL455" s="3"/>
    </row>
    <row r="456" spans="1:38" ht="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ht="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ht="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ht="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12"/>
    </row>
    <row r="460" spans="1:38" ht="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12"/>
    </row>
    <row r="461" spans="1:38" ht="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12"/>
    </row>
    <row r="462" spans="1:38" ht="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12"/>
    </row>
    <row r="463" spans="1:38" ht="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12"/>
    </row>
    <row r="464" spans="1:38" ht="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12"/>
    </row>
    <row r="465" spans="1:38" ht="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12"/>
    </row>
    <row r="466" spans="1:38" ht="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ht="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ht="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ht="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ht="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ht="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ht="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K472" s="3"/>
      <c r="AL472" s="3"/>
    </row>
    <row r="473" spans="1:38" ht="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ht="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ht="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12"/>
    </row>
    <row r="476" spans="1:38" ht="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22"/>
    </row>
    <row r="477" spans="1:38" ht="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22"/>
    </row>
    <row r="478" spans="1:38" ht="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22"/>
    </row>
    <row r="479" spans="1:38" ht="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22"/>
    </row>
    <row r="480" spans="1:38" ht="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22"/>
    </row>
    <row r="481" spans="1:38" ht="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22"/>
    </row>
    <row r="482" spans="1:38" ht="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22"/>
    </row>
    <row r="483" spans="1:38" ht="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22"/>
    </row>
    <row r="484" spans="1:38" ht="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ht="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ht="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ht="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ht="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ht="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ht="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ht="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ht="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ht="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ht="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K494" s="3"/>
      <c r="AL494" s="3"/>
    </row>
    <row r="495" spans="1:38" ht="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ht="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ht="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ht="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12"/>
    </row>
    <row r="499" spans="1:38" ht="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12"/>
    </row>
    <row r="500" spans="1:38" ht="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12"/>
    </row>
    <row r="501" spans="1:38" ht="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12"/>
    </row>
    <row r="502" spans="1:38" ht="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12"/>
    </row>
    <row r="503" spans="1:38" ht="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12"/>
    </row>
    <row r="504" spans="1:38" ht="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12"/>
    </row>
    <row r="505" spans="1:38" ht="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ht="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ht="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ht="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ht="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ht="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ht="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K511" s="3"/>
      <c r="AL511" s="3"/>
    </row>
    <row r="512" spans="1:38" ht="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ht="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ht="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12"/>
    </row>
    <row r="515" spans="1:38" ht="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22"/>
    </row>
    <row r="516" spans="1:38" ht="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22"/>
    </row>
    <row r="517" spans="1:38" ht="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22"/>
    </row>
    <row r="518" spans="1:38" ht="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22"/>
    </row>
    <row r="519" spans="1:38" ht="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22"/>
    </row>
    <row r="520" spans="1:38" ht="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22"/>
    </row>
    <row r="521" spans="1:38" ht="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22"/>
    </row>
    <row r="522" spans="1:38" ht="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22"/>
    </row>
    <row r="523" spans="1:38" ht="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ht="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ht="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ht="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ht="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ht="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ht="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ht="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ht="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ht="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ht="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K533" s="3"/>
      <c r="AL533" s="3"/>
    </row>
    <row r="534" spans="1:38" ht="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ht="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ht="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ht="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12"/>
    </row>
    <row r="538" spans="1:38" ht="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12"/>
    </row>
    <row r="539" spans="1:38" ht="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12"/>
    </row>
    <row r="540" spans="1:38" ht="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12"/>
    </row>
    <row r="541" spans="1:38" ht="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12"/>
    </row>
    <row r="542" spans="1:38" ht="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12"/>
    </row>
    <row r="543" spans="1:38" ht="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12"/>
    </row>
    <row r="544" spans="1:38" ht="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ht="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ht="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ht="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ht="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ht="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ht="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K550" s="3"/>
      <c r="AL550" s="3"/>
    </row>
    <row r="551" spans="1:38" ht="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ht="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ht="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12"/>
    </row>
    <row r="554" spans="1:38" ht="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22"/>
    </row>
    <row r="555" spans="1:38" ht="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22"/>
    </row>
    <row r="556" spans="1:38" ht="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22"/>
    </row>
    <row r="557" spans="1:38" ht="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22"/>
    </row>
    <row r="558" spans="1:38" ht="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22"/>
    </row>
    <row r="559" spans="1:38" ht="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22"/>
    </row>
    <row r="560" spans="1:38" ht="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22"/>
    </row>
    <row r="561" spans="1:38" ht="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22"/>
    </row>
    <row r="562" spans="1:38" ht="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ht="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ht="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ht="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ht="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ht="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ht="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ht="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ht="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ht="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K572" s="3"/>
      <c r="AL572" s="3"/>
    </row>
    <row r="573" spans="1:38" ht="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ht="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ht="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ht="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12"/>
    </row>
    <row r="577" spans="1:38" ht="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12"/>
    </row>
    <row r="578" spans="1:38" ht="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12"/>
    </row>
    <row r="579" spans="1:38" ht="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12"/>
    </row>
    <row r="580" spans="1:38" ht="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12"/>
    </row>
    <row r="581" spans="1:38" ht="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12"/>
    </row>
    <row r="582" spans="1:38" ht="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12"/>
    </row>
    <row r="583" spans="1:38" ht="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ht="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ht="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ht="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ht="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ht="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ht="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K589" s="3"/>
      <c r="AL589" s="3"/>
    </row>
    <row r="590" spans="1:38" ht="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ht="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ht="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12"/>
    </row>
    <row r="593" spans="1:38" ht="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22"/>
    </row>
    <row r="594" spans="1:38" ht="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22"/>
    </row>
    <row r="595" spans="1:38" ht="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22"/>
    </row>
    <row r="596" spans="1:38" ht="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22"/>
    </row>
    <row r="597" spans="1:38" ht="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22"/>
    </row>
    <row r="598" spans="1:38" ht="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22"/>
    </row>
    <row r="599" spans="1:38" ht="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22"/>
    </row>
    <row r="600" spans="1:38" ht="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22"/>
    </row>
    <row r="601" spans="1:38" ht="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ht="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ht="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ht="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ht="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ht="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ht="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ht="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ht="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ht="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ht="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K611" s="3"/>
      <c r="AL611" s="3"/>
    </row>
    <row r="612" spans="1:38" ht="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ht="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ht="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ht="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12"/>
    </row>
    <row r="616" spans="1:38" ht="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12"/>
    </row>
    <row r="617" spans="1:38" ht="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12"/>
    </row>
    <row r="618" spans="1:38" ht="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12"/>
    </row>
    <row r="619" spans="1:38" ht="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12"/>
    </row>
    <row r="620" spans="1:38" ht="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12"/>
    </row>
    <row r="621" spans="1:38" ht="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12"/>
    </row>
    <row r="622" spans="1:38" ht="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ht="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ht="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ht="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ht="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ht="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ht="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K628" s="3"/>
      <c r="AL628" s="3"/>
    </row>
    <row r="629" spans="1:38" ht="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ht="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ht="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12"/>
    </row>
    <row r="632" spans="1:38" ht="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22"/>
    </row>
    <row r="633" spans="1:38" ht="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22"/>
    </row>
    <row r="634" spans="1:38" ht="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22"/>
    </row>
    <row r="635" spans="1:38" ht="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22"/>
    </row>
    <row r="636" spans="1:38" ht="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22"/>
    </row>
    <row r="637" spans="1:38" ht="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22"/>
    </row>
    <row r="638" spans="1:38" ht="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22"/>
    </row>
    <row r="639" spans="1:38" ht="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22"/>
    </row>
    <row r="640" spans="1:38" ht="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ht="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ht="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ht="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ht="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ht="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ht="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ht="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ht="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ht="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ht="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K650" s="3"/>
      <c r="AL650" s="3"/>
    </row>
    <row r="651" spans="1:38" ht="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ht="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ht="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ht="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12"/>
    </row>
    <row r="655" spans="1:38" ht="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12"/>
    </row>
    <row r="656" spans="1:38" ht="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12"/>
    </row>
    <row r="657" spans="1:38" ht="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12"/>
    </row>
    <row r="658" spans="1:38" ht="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12"/>
    </row>
    <row r="659" spans="1:38" ht="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12"/>
    </row>
    <row r="660" spans="1:38" ht="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12"/>
    </row>
    <row r="661" spans="1:38" ht="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ht="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ht="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ht="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ht="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ht="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ht="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K667" s="3"/>
      <c r="AL667" s="3"/>
    </row>
    <row r="668" spans="1:38" ht="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ht="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ht="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12"/>
    </row>
    <row r="671" spans="1:38" ht="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22"/>
    </row>
    <row r="672" spans="1:38" ht="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22"/>
    </row>
    <row r="673" spans="1:38" ht="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22"/>
    </row>
    <row r="674" spans="1:38" ht="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22"/>
    </row>
    <row r="675" spans="1:38" ht="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22"/>
    </row>
    <row r="676" spans="1:38" ht="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22"/>
    </row>
    <row r="677" spans="1:38" ht="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22"/>
    </row>
    <row r="678" spans="1:38" ht="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22"/>
    </row>
    <row r="679" spans="1:38" ht="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ht="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ht="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ht="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ht="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ht="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ht="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ht="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ht="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ht="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ht="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K689" s="3"/>
      <c r="AL689" s="3"/>
    </row>
    <row r="690" spans="1:38" ht="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ht="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ht="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ht="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12"/>
    </row>
    <row r="694" spans="1:38" ht="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12"/>
    </row>
    <row r="695" spans="1:38" ht="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12"/>
    </row>
    <row r="696" spans="1:38" ht="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12"/>
    </row>
    <row r="697" spans="1:38" ht="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12"/>
    </row>
    <row r="698" spans="1:38" ht="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12"/>
    </row>
    <row r="699" spans="1:38" ht="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12"/>
    </row>
    <row r="700" spans="1:38" ht="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ht="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ht="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ht="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ht="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ht="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ht="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K706" s="3"/>
      <c r="AL706" s="3"/>
    </row>
    <row r="707" spans="1:38" ht="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ht="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ht="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12"/>
    </row>
    <row r="710" spans="1:38" ht="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22"/>
    </row>
    <row r="711" spans="1:38" ht="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22"/>
    </row>
    <row r="712" spans="1:38" ht="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22"/>
    </row>
    <row r="713" spans="1:38" ht="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22"/>
    </row>
    <row r="714" spans="1:38" ht="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22"/>
    </row>
    <row r="715" spans="1:38" ht="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22"/>
    </row>
    <row r="716" spans="1:38" ht="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22"/>
    </row>
    <row r="717" spans="1:38" ht="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22"/>
    </row>
    <row r="718" spans="1:38" ht="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ht="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ht="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ht="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ht="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ht="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ht="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ht="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ht="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ht="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ht="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K728" s="3"/>
      <c r="AL728" s="3"/>
    </row>
    <row r="729" spans="1:38" ht="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ht="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ht="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ht="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12"/>
    </row>
    <row r="733" spans="1:38" ht="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12"/>
    </row>
    <row r="734" spans="1:38" ht="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12"/>
    </row>
    <row r="735" spans="1:38" ht="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12"/>
    </row>
    <row r="736" spans="1:38" ht="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12"/>
    </row>
    <row r="737" spans="1:38" ht="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12"/>
    </row>
    <row r="738" spans="1:38" ht="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12"/>
    </row>
    <row r="739" spans="1:38" ht="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ht="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ht="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ht="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ht="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ht="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ht="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K745" s="3"/>
      <c r="AL745" s="3"/>
    </row>
    <row r="746" spans="1:38" ht="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ht="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ht="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12"/>
    </row>
    <row r="749" spans="1:38" ht="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22"/>
    </row>
    <row r="750" spans="1:38" ht="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22"/>
    </row>
    <row r="751" spans="1:38" ht="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22"/>
    </row>
    <row r="752" spans="1:38" ht="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22"/>
    </row>
    <row r="753" spans="1:38" ht="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22"/>
    </row>
    <row r="754" spans="1:38" ht="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22"/>
    </row>
    <row r="755" spans="1:38" ht="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22"/>
    </row>
    <row r="756" spans="1:38" ht="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22"/>
    </row>
    <row r="757" spans="1:38" ht="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ht="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ht="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ht="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ht="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ht="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ht="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ht="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ht="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ht="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ht="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K767" s="3"/>
      <c r="AL767" s="3"/>
    </row>
    <row r="768" spans="1:38" ht="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ht="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ht="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ht="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12"/>
    </row>
    <row r="772" spans="1:38" ht="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12"/>
    </row>
    <row r="773" spans="1:38" ht="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12"/>
    </row>
    <row r="774" spans="1:38" ht="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12"/>
    </row>
    <row r="775" spans="1:38" ht="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12"/>
    </row>
    <row r="776" spans="1:38" ht="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12"/>
    </row>
    <row r="777" spans="1:38" ht="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12"/>
    </row>
    <row r="778" spans="1:38" ht="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ht="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ht="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ht="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ht="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ht="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ht="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K784" s="3"/>
      <c r="AL784" s="3"/>
    </row>
    <row r="785" spans="1:38" ht="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ht="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ht="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12"/>
    </row>
    <row r="788" spans="1:38" ht="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22"/>
    </row>
    <row r="789" spans="1:38" ht="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22"/>
    </row>
    <row r="790" spans="1:38" ht="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22"/>
    </row>
    <row r="791" spans="1:38" ht="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22"/>
    </row>
    <row r="792" spans="1:38" ht="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22"/>
    </row>
    <row r="793" spans="1:38" ht="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22"/>
    </row>
    <row r="794" spans="1:38" ht="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22"/>
    </row>
    <row r="795" spans="1:38" ht="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22"/>
    </row>
    <row r="796" spans="1:38" ht="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ht="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ht="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ht="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ht="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ht="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ht="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ht="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ht="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ht="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ht="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K806" s="3"/>
      <c r="AL806" s="3"/>
    </row>
    <row r="807" spans="1:38" ht="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ht="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ht="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ht="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12"/>
    </row>
    <row r="811" spans="1:38" ht="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12"/>
    </row>
    <row r="812" spans="1:38" ht="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12"/>
    </row>
    <row r="813" spans="1:38" ht="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12"/>
    </row>
    <row r="814" spans="1:38" ht="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12"/>
    </row>
    <row r="815" spans="1:38" ht="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12"/>
    </row>
    <row r="816" spans="1:38" ht="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12"/>
    </row>
    <row r="817" spans="1:38" ht="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ht="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ht="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ht="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ht="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ht="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ht="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K823" s="3"/>
      <c r="AL823" s="3"/>
    </row>
    <row r="824" spans="1:38" ht="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ht="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ht="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12"/>
    </row>
    <row r="827" spans="1:38" ht="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22"/>
    </row>
    <row r="828" spans="1:38" ht="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22"/>
    </row>
    <row r="829" spans="1:38" ht="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22"/>
    </row>
    <row r="830" spans="1:38" ht="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22"/>
    </row>
    <row r="831" spans="1:38" ht="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22"/>
    </row>
    <row r="832" spans="1:38" ht="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22"/>
    </row>
    <row r="833" spans="1:38" ht="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22"/>
    </row>
    <row r="834" spans="1:38" ht="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22"/>
    </row>
    <row r="835" spans="1:38" ht="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ht="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ht="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ht="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ht="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ht="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ht="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ht="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ht="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ht="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ht="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K845" s="3"/>
      <c r="AL845" s="3"/>
    </row>
    <row r="846" spans="1:38" ht="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ht="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ht="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ht="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12"/>
    </row>
    <row r="850" spans="1:38" ht="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12"/>
    </row>
    <row r="851" spans="1:38" ht="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12"/>
    </row>
    <row r="852" spans="1:38" ht="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12"/>
    </row>
    <row r="853" spans="1:38" ht="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12"/>
    </row>
    <row r="854" spans="1:38" ht="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12"/>
    </row>
    <row r="855" spans="1:38" ht="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12"/>
    </row>
    <row r="856" spans="1:38" ht="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ht="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ht="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ht="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ht="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ht="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ht="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K862" s="3"/>
      <c r="AL862" s="3"/>
    </row>
    <row r="863" spans="1:38" ht="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ht="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ht="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12"/>
    </row>
    <row r="866" spans="1:38" ht="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22"/>
    </row>
    <row r="867" spans="1:38" ht="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22"/>
    </row>
    <row r="868" spans="1:38" ht="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22"/>
    </row>
    <row r="869" spans="1:38" ht="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22"/>
    </row>
    <row r="870" spans="1:38" ht="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22"/>
    </row>
    <row r="871" spans="1:38" ht="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22"/>
    </row>
    <row r="872" spans="1:38" ht="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22"/>
    </row>
    <row r="873" spans="1:38" ht="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22"/>
    </row>
    <row r="874" spans="1:38" ht="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ht="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ht="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ht="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ht="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ht="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ht="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ht="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ht="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ht="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ht="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K884" s="3"/>
      <c r="AL884" s="3"/>
    </row>
    <row r="885" spans="1:38" ht="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ht="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ht="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ht="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12"/>
    </row>
    <row r="889" spans="1:38" ht="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12"/>
    </row>
    <row r="890" spans="1:38" ht="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12"/>
    </row>
    <row r="891" spans="1:38" ht="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12"/>
    </row>
    <row r="892" spans="1:38" ht="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12"/>
    </row>
    <row r="893" spans="1:38" ht="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12"/>
    </row>
    <row r="894" spans="1:38" ht="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12"/>
    </row>
    <row r="895" spans="1:38" ht="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ht="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ht="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ht="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ht="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ht="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ht="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K901" s="3"/>
      <c r="AL901" s="3"/>
    </row>
    <row r="902" spans="1:38" ht="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ht="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ht="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12"/>
    </row>
    <row r="905" spans="1:38" ht="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22"/>
    </row>
    <row r="906" spans="1:38" ht="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22"/>
    </row>
    <row r="907" spans="1:38" ht="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22"/>
    </row>
    <row r="908" spans="1:38" ht="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22"/>
    </row>
    <row r="909" spans="1:38" ht="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22"/>
    </row>
    <row r="910" spans="1:38" ht="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22"/>
    </row>
    <row r="911" spans="1:38" ht="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22"/>
    </row>
    <row r="912" spans="1:38" ht="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22"/>
    </row>
    <row r="913" spans="1:38" ht="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ht="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ht="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ht="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ht="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ht="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ht="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ht="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ht="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ht="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ht="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K923" s="3"/>
      <c r="AL923" s="3"/>
    </row>
    <row r="924" spans="1:38" ht="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ht="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ht="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ht="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12"/>
    </row>
    <row r="928" spans="1:38" ht="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12"/>
    </row>
    <row r="929" spans="1:38" ht="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12"/>
    </row>
    <row r="930" spans="1:38" ht="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12"/>
    </row>
    <row r="931" spans="1:38" ht="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12"/>
    </row>
    <row r="932" spans="1:38" ht="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12"/>
    </row>
    <row r="933" spans="1:38" ht="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12"/>
    </row>
    <row r="934" spans="1:38" ht="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ht="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ht="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ht="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ht="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ht="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ht="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K940" s="3"/>
      <c r="AL940" s="3"/>
    </row>
    <row r="941" spans="1:38" ht="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ht="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ht="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12"/>
    </row>
    <row r="944" spans="1:38" ht="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22"/>
    </row>
    <row r="945" spans="1:38" ht="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22"/>
    </row>
    <row r="946" spans="1:38" ht="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22"/>
    </row>
    <row r="947" spans="1:38" ht="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22"/>
    </row>
    <row r="948" spans="1:38" ht="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22"/>
    </row>
    <row r="949" spans="1:38" ht="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22"/>
    </row>
    <row r="950" spans="1:38" ht="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22"/>
    </row>
    <row r="951" spans="1:38" ht="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22"/>
    </row>
    <row r="952" spans="1:38" ht="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ht="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ht="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ht="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ht="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ht="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ht="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ht="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ht="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ht="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ht="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ht="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ht="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ht="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ht="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ht="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ht="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ht="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ht="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ht="1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ht="1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ht="1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ht="1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ht="1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ht="1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ht="1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ht="1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ht="1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ht="1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ht="1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ht="1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</sheetData>
  <mergeCells count="635">
    <mergeCell ref="D3:F3"/>
    <mergeCell ref="G3:I3"/>
    <mergeCell ref="J3:L3"/>
    <mergeCell ref="M3:O3"/>
    <mergeCell ref="P3:R3"/>
    <mergeCell ref="S3:U3"/>
    <mergeCell ref="V3:X3"/>
    <mergeCell ref="AE4:AE5"/>
    <mergeCell ref="AF4:AF5"/>
    <mergeCell ref="D4:F5"/>
    <mergeCell ref="AG4:AG5"/>
    <mergeCell ref="AH4:AH5"/>
    <mergeCell ref="V4:X4"/>
    <mergeCell ref="Y4:Y5"/>
    <mergeCell ref="Z4:Z5"/>
    <mergeCell ref="AA4:AA5"/>
    <mergeCell ref="AB4:AB5"/>
    <mergeCell ref="AC4:AC5"/>
    <mergeCell ref="AD4:AD5"/>
    <mergeCell ref="C8:C9"/>
    <mergeCell ref="D8:F8"/>
    <mergeCell ref="AC6:AC7"/>
    <mergeCell ref="AD6:AD7"/>
    <mergeCell ref="AE6:AE7"/>
    <mergeCell ref="AF6:AF7"/>
    <mergeCell ref="AG6:AG7"/>
    <mergeCell ref="AH6:AH7"/>
    <mergeCell ref="M6:O6"/>
    <mergeCell ref="P6:R6"/>
    <mergeCell ref="V6:X6"/>
    <mergeCell ref="Y6:Y7"/>
    <mergeCell ref="Z6:Z7"/>
    <mergeCell ref="AA6:AA7"/>
    <mergeCell ref="AB6:AB7"/>
    <mergeCell ref="AE8:AE9"/>
    <mergeCell ref="AF8:AF9"/>
    <mergeCell ref="AG8:AG9"/>
    <mergeCell ref="AH8:AH9"/>
    <mergeCell ref="V8:X8"/>
    <mergeCell ref="Y8:Y9"/>
    <mergeCell ref="Z8:Z9"/>
    <mergeCell ref="AA8:AA9"/>
    <mergeCell ref="G8:I8"/>
    <mergeCell ref="C4:C5"/>
    <mergeCell ref="G4:I4"/>
    <mergeCell ref="J4:L4"/>
    <mergeCell ref="M4:O4"/>
    <mergeCell ref="P4:R4"/>
    <mergeCell ref="S4:U4"/>
    <mergeCell ref="C6:C7"/>
    <mergeCell ref="S6:U6"/>
    <mergeCell ref="G6:I7"/>
    <mergeCell ref="J6:L6"/>
    <mergeCell ref="D6:F6"/>
    <mergeCell ref="J8:L9"/>
    <mergeCell ref="M8:O8"/>
    <mergeCell ref="P8:R8"/>
    <mergeCell ref="S8:U8"/>
    <mergeCell ref="AE10:AE11"/>
    <mergeCell ref="AF10:AF11"/>
    <mergeCell ref="AG10:AG11"/>
    <mergeCell ref="AH10:AH11"/>
    <mergeCell ref="V10:X10"/>
    <mergeCell ref="Y10:Y11"/>
    <mergeCell ref="Z10:Z11"/>
    <mergeCell ref="AA10:AA11"/>
    <mergeCell ref="AB10:AB11"/>
    <mergeCell ref="AC10:AC11"/>
    <mergeCell ref="AD10:AD11"/>
    <mergeCell ref="AB8:AB9"/>
    <mergeCell ref="AC8:AC9"/>
    <mergeCell ref="AD8:AD9"/>
    <mergeCell ref="C10:C11"/>
    <mergeCell ref="D10:F10"/>
    <mergeCell ref="G10:I10"/>
    <mergeCell ref="J10:L10"/>
    <mergeCell ref="M10:O11"/>
    <mergeCell ref="P10:R10"/>
    <mergeCell ref="S10:U10"/>
    <mergeCell ref="AE12:AE13"/>
    <mergeCell ref="AF12:AF13"/>
    <mergeCell ref="C12:C13"/>
    <mergeCell ref="D12:F12"/>
    <mergeCell ref="G12:I12"/>
    <mergeCell ref="J12:L12"/>
    <mergeCell ref="M12:O12"/>
    <mergeCell ref="P12:R13"/>
    <mergeCell ref="S12:U12"/>
    <mergeCell ref="V12:X12"/>
    <mergeCell ref="Y12:Y13"/>
    <mergeCell ref="Z12:Z13"/>
    <mergeCell ref="AA12:AA13"/>
    <mergeCell ref="AB12:AB13"/>
    <mergeCell ref="AC12:AC13"/>
    <mergeCell ref="AD12:AD13"/>
    <mergeCell ref="AG12:AG13"/>
    <mergeCell ref="AH12:AH13"/>
    <mergeCell ref="AG14:AG15"/>
    <mergeCell ref="AH14:AH15"/>
    <mergeCell ref="C14:C15"/>
    <mergeCell ref="D14:F14"/>
    <mergeCell ref="G14:I14"/>
    <mergeCell ref="J14:L14"/>
    <mergeCell ref="M14:O14"/>
    <mergeCell ref="P14:R14"/>
    <mergeCell ref="S14:U15"/>
    <mergeCell ref="AE14:AE15"/>
    <mergeCell ref="AF14:AF15"/>
    <mergeCell ref="V14:X14"/>
    <mergeCell ref="Y14:Y15"/>
    <mergeCell ref="Z14:Z15"/>
    <mergeCell ref="AA14:AA15"/>
    <mergeCell ref="AB14:AB15"/>
    <mergeCell ref="AC14:AC15"/>
    <mergeCell ref="AD14:AD15"/>
    <mergeCell ref="AE16:AE17"/>
    <mergeCell ref="AF16:AF17"/>
    <mergeCell ref="AG16:AG17"/>
    <mergeCell ref="AH16:AH17"/>
    <mergeCell ref="V16:X17"/>
    <mergeCell ref="Y16:Y17"/>
    <mergeCell ref="Z16:Z17"/>
    <mergeCell ref="AA16:AA17"/>
    <mergeCell ref="AB16:AB17"/>
    <mergeCell ref="AC16:AC17"/>
    <mergeCell ref="AD16:AD17"/>
    <mergeCell ref="C16:C17"/>
    <mergeCell ref="D16:F16"/>
    <mergeCell ref="G16:I16"/>
    <mergeCell ref="J16:L16"/>
    <mergeCell ref="M16:O16"/>
    <mergeCell ref="P16:R16"/>
    <mergeCell ref="S16:U16"/>
    <mergeCell ref="D20:F20"/>
    <mergeCell ref="G20:I20"/>
    <mergeCell ref="J20:L20"/>
    <mergeCell ref="M20:O20"/>
    <mergeCell ref="P20:R20"/>
    <mergeCell ref="S20:U20"/>
    <mergeCell ref="V20:X20"/>
    <mergeCell ref="AE21:AE22"/>
    <mergeCell ref="AF21:AF22"/>
    <mergeCell ref="AG21:AG22"/>
    <mergeCell ref="AH21:AH22"/>
    <mergeCell ref="V21:X21"/>
    <mergeCell ref="Y21:Y22"/>
    <mergeCell ref="Z21:Z22"/>
    <mergeCell ref="AA21:AA22"/>
    <mergeCell ref="AB21:AB22"/>
    <mergeCell ref="AC21:AC22"/>
    <mergeCell ref="AD21:AD22"/>
    <mergeCell ref="D21:F22"/>
    <mergeCell ref="D23:F23"/>
    <mergeCell ref="C21:C22"/>
    <mergeCell ref="G21:I21"/>
    <mergeCell ref="J21:L21"/>
    <mergeCell ref="M21:O21"/>
    <mergeCell ref="P21:R21"/>
    <mergeCell ref="S21:U21"/>
    <mergeCell ref="C23:C24"/>
    <mergeCell ref="M23:O23"/>
    <mergeCell ref="P23:R23"/>
    <mergeCell ref="G23:I24"/>
    <mergeCell ref="J23:L23"/>
    <mergeCell ref="AE23:AE24"/>
    <mergeCell ref="AF23:AF24"/>
    <mergeCell ref="AG23:AG24"/>
    <mergeCell ref="AH23:AH24"/>
    <mergeCell ref="S23:U23"/>
    <mergeCell ref="Y23:Y24"/>
    <mergeCell ref="Z23:Z24"/>
    <mergeCell ref="AA23:AA24"/>
    <mergeCell ref="AB23:AB24"/>
    <mergeCell ref="AC23:AC24"/>
    <mergeCell ref="AD23:AD24"/>
    <mergeCell ref="V23:X23"/>
    <mergeCell ref="M25:O25"/>
    <mergeCell ref="P25:R25"/>
    <mergeCell ref="S25:U25"/>
    <mergeCell ref="V25:X25"/>
    <mergeCell ref="Y25:Y26"/>
    <mergeCell ref="AG25:AG26"/>
    <mergeCell ref="AH25:AH26"/>
    <mergeCell ref="Z25:Z26"/>
    <mergeCell ref="AA25:AA26"/>
    <mergeCell ref="AB25:AB26"/>
    <mergeCell ref="AC25:AC26"/>
    <mergeCell ref="AD25:AD26"/>
    <mergeCell ref="AE25:AE26"/>
    <mergeCell ref="AF25:AF26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J27:L27"/>
    <mergeCell ref="M27:O28"/>
    <mergeCell ref="P27:R27"/>
    <mergeCell ref="S27:U27"/>
    <mergeCell ref="V27:X27"/>
    <mergeCell ref="Y27:Y28"/>
    <mergeCell ref="Z27:Z28"/>
    <mergeCell ref="C25:C26"/>
    <mergeCell ref="D25:F25"/>
    <mergeCell ref="G25:I25"/>
    <mergeCell ref="J25:L26"/>
    <mergeCell ref="C27:C28"/>
    <mergeCell ref="C29:C30"/>
    <mergeCell ref="D29:F29"/>
    <mergeCell ref="G29:I29"/>
    <mergeCell ref="J29:L29"/>
    <mergeCell ref="D27:F27"/>
    <mergeCell ref="G27:I27"/>
    <mergeCell ref="M29:O29"/>
    <mergeCell ref="P29:R30"/>
    <mergeCell ref="S29:U29"/>
    <mergeCell ref="AE29:AE30"/>
    <mergeCell ref="AF29:AF30"/>
    <mergeCell ref="AG29:AG30"/>
    <mergeCell ref="AH29:AH30"/>
    <mergeCell ref="V29:X29"/>
    <mergeCell ref="Y29:Y30"/>
    <mergeCell ref="Z29:Z30"/>
    <mergeCell ref="AA29:AA30"/>
    <mergeCell ref="AB29:AB30"/>
    <mergeCell ref="AC29:AC30"/>
    <mergeCell ref="AD29:AD30"/>
    <mergeCell ref="AC31:AC32"/>
    <mergeCell ref="AD31:AD32"/>
    <mergeCell ref="AE31:AE32"/>
    <mergeCell ref="AF31:AF32"/>
    <mergeCell ref="AG31:AG32"/>
    <mergeCell ref="AH31:AH32"/>
    <mergeCell ref="P31:R31"/>
    <mergeCell ref="S31:U32"/>
    <mergeCell ref="V31:X31"/>
    <mergeCell ref="Y31:Y32"/>
    <mergeCell ref="Z31:Z32"/>
    <mergeCell ref="AA31:AA32"/>
    <mergeCell ref="AB31:AB32"/>
    <mergeCell ref="C31:C32"/>
    <mergeCell ref="D31:F31"/>
    <mergeCell ref="G31:I31"/>
    <mergeCell ref="J31:L31"/>
    <mergeCell ref="M31:O31"/>
    <mergeCell ref="AE71:AE72"/>
    <mergeCell ref="AF71:AF72"/>
    <mergeCell ref="V71:X71"/>
    <mergeCell ref="Y71:Y72"/>
    <mergeCell ref="Z71:Z72"/>
    <mergeCell ref="AA71:AA72"/>
    <mergeCell ref="AB71:AB72"/>
    <mergeCell ref="AC71:AC72"/>
    <mergeCell ref="AD71:AD72"/>
    <mergeCell ref="AE67:AE68"/>
    <mergeCell ref="AF67:AF68"/>
    <mergeCell ref="D67:F68"/>
    <mergeCell ref="D69:F69"/>
    <mergeCell ref="C71:C72"/>
    <mergeCell ref="D71:F71"/>
    <mergeCell ref="V69:X69"/>
    <mergeCell ref="Y69:Y70"/>
    <mergeCell ref="Z69:Z70"/>
    <mergeCell ref="AA69:AA70"/>
    <mergeCell ref="AG67:AG68"/>
    <mergeCell ref="AH67:AH68"/>
    <mergeCell ref="V67:X67"/>
    <mergeCell ref="Y67:Y68"/>
    <mergeCell ref="Z67:Z68"/>
    <mergeCell ref="AA67:AA68"/>
    <mergeCell ref="AB67:AB68"/>
    <mergeCell ref="AC67:AC68"/>
    <mergeCell ref="AD67:AD68"/>
    <mergeCell ref="C67:C68"/>
    <mergeCell ref="G67:I67"/>
    <mergeCell ref="J67:L67"/>
    <mergeCell ref="M67:O67"/>
    <mergeCell ref="P67:R67"/>
    <mergeCell ref="S67:U67"/>
    <mergeCell ref="C69:C70"/>
    <mergeCell ref="S69:U69"/>
    <mergeCell ref="M69:O69"/>
    <mergeCell ref="P69:R69"/>
    <mergeCell ref="G69:I70"/>
    <mergeCell ref="J69:L69"/>
    <mergeCell ref="G71:I71"/>
    <mergeCell ref="J71:L72"/>
    <mergeCell ref="M71:O71"/>
    <mergeCell ref="P71:R71"/>
    <mergeCell ref="S71:U71"/>
    <mergeCell ref="AC69:AC70"/>
    <mergeCell ref="C73:C74"/>
    <mergeCell ref="D73:F73"/>
    <mergeCell ref="AB73:AB74"/>
    <mergeCell ref="AC73:AC74"/>
    <mergeCell ref="AB69:AB70"/>
    <mergeCell ref="Z73:Z74"/>
    <mergeCell ref="AA73:AA74"/>
    <mergeCell ref="G73:I73"/>
    <mergeCell ref="J73:L73"/>
    <mergeCell ref="M73:O73"/>
    <mergeCell ref="P73:R73"/>
    <mergeCell ref="S73:U73"/>
    <mergeCell ref="V73:X73"/>
    <mergeCell ref="Y73:Y74"/>
    <mergeCell ref="AD73:AD74"/>
    <mergeCell ref="AE73:AE74"/>
    <mergeCell ref="AF73:AF74"/>
    <mergeCell ref="AG73:AG74"/>
    <mergeCell ref="AH73:AH74"/>
    <mergeCell ref="AD69:AD70"/>
    <mergeCell ref="AE69:AE70"/>
    <mergeCell ref="AF69:AF70"/>
    <mergeCell ref="AG69:AG70"/>
    <mergeCell ref="AH69:AH70"/>
    <mergeCell ref="AG71:AG72"/>
    <mergeCell ref="AH71:AH72"/>
    <mergeCell ref="C81:C82"/>
    <mergeCell ref="D81:F81"/>
    <mergeCell ref="G81:I81"/>
    <mergeCell ref="J81:L81"/>
    <mergeCell ref="M81:O81"/>
    <mergeCell ref="P81:R81"/>
    <mergeCell ref="S81:U81"/>
    <mergeCell ref="AE81:AE82"/>
    <mergeCell ref="AF81:AF82"/>
    <mergeCell ref="AG81:AG82"/>
    <mergeCell ref="AH81:AH82"/>
    <mergeCell ref="V81:X82"/>
    <mergeCell ref="Y81:Y82"/>
    <mergeCell ref="Z81:Z82"/>
    <mergeCell ref="AA81:AA82"/>
    <mergeCell ref="AB81:AB82"/>
    <mergeCell ref="AC81:AC82"/>
    <mergeCell ref="AD81:AD82"/>
    <mergeCell ref="AG75:AG76"/>
    <mergeCell ref="AH75:AH76"/>
    <mergeCell ref="V75:X75"/>
    <mergeCell ref="Y75:Y76"/>
    <mergeCell ref="Z75:Z76"/>
    <mergeCell ref="AA75:AA76"/>
    <mergeCell ref="AB75:AB76"/>
    <mergeCell ref="AC75:AC76"/>
    <mergeCell ref="AD75:AD76"/>
    <mergeCell ref="C75:C76"/>
    <mergeCell ref="D75:F75"/>
    <mergeCell ref="G75:I75"/>
    <mergeCell ref="J75:L75"/>
    <mergeCell ref="M75:O76"/>
    <mergeCell ref="P75:R75"/>
    <mergeCell ref="S75:U75"/>
    <mergeCell ref="AE77:AE78"/>
    <mergeCell ref="AF77:AF78"/>
    <mergeCell ref="AE75:AE76"/>
    <mergeCell ref="AF75:AF76"/>
    <mergeCell ref="V77:X77"/>
    <mergeCell ref="Y77:Y78"/>
    <mergeCell ref="Z77:Z78"/>
    <mergeCell ref="AA77:AA78"/>
    <mergeCell ref="AB77:AB78"/>
    <mergeCell ref="AC77:AC78"/>
    <mergeCell ref="AD77:AD78"/>
    <mergeCell ref="C77:C78"/>
    <mergeCell ref="D77:F77"/>
    <mergeCell ref="G77:I77"/>
    <mergeCell ref="J77:L77"/>
    <mergeCell ref="M77:O77"/>
    <mergeCell ref="P77:R78"/>
    <mergeCell ref="AG77:AG78"/>
    <mergeCell ref="AH77:AH78"/>
    <mergeCell ref="AG79:AG80"/>
    <mergeCell ref="AH79:AH80"/>
    <mergeCell ref="C79:C80"/>
    <mergeCell ref="D79:F79"/>
    <mergeCell ref="G79:I79"/>
    <mergeCell ref="J79:L79"/>
    <mergeCell ref="M79:O79"/>
    <mergeCell ref="P79:R79"/>
    <mergeCell ref="S79:U80"/>
    <mergeCell ref="AE79:AE80"/>
    <mergeCell ref="AF79:AF80"/>
    <mergeCell ref="V79:X79"/>
    <mergeCell ref="Y79:Y80"/>
    <mergeCell ref="Z79:Z80"/>
    <mergeCell ref="AA79:AA80"/>
    <mergeCell ref="AB79:AB80"/>
    <mergeCell ref="AC79:AC80"/>
    <mergeCell ref="AD79:AD80"/>
    <mergeCell ref="S77:U77"/>
    <mergeCell ref="AE33:AE34"/>
    <mergeCell ref="AF33:AF34"/>
    <mergeCell ref="AG33:AG34"/>
    <mergeCell ref="AH33:AH34"/>
    <mergeCell ref="V33:X34"/>
    <mergeCell ref="Y33:Y34"/>
    <mergeCell ref="Z33:Z34"/>
    <mergeCell ref="AA33:AA34"/>
    <mergeCell ref="AB33:AB34"/>
    <mergeCell ref="AC33:AC34"/>
    <mergeCell ref="AD33:AD34"/>
    <mergeCell ref="C33:C34"/>
    <mergeCell ref="D33:F33"/>
    <mergeCell ref="G33:I33"/>
    <mergeCell ref="J33:L33"/>
    <mergeCell ref="M33:O33"/>
    <mergeCell ref="P33:R33"/>
    <mergeCell ref="S33:U33"/>
    <mergeCell ref="D37:F37"/>
    <mergeCell ref="G37:I37"/>
    <mergeCell ref="J37:L37"/>
    <mergeCell ref="M37:O37"/>
    <mergeCell ref="P37:R37"/>
    <mergeCell ref="S37:U37"/>
    <mergeCell ref="V37:X37"/>
    <mergeCell ref="AE38:AE39"/>
    <mergeCell ref="AF38:AF39"/>
    <mergeCell ref="AG38:AG39"/>
    <mergeCell ref="AH38:AH39"/>
    <mergeCell ref="V38:X38"/>
    <mergeCell ref="Y38:Y39"/>
    <mergeCell ref="Z38:Z39"/>
    <mergeCell ref="AA38:AA39"/>
    <mergeCell ref="AB38:AB39"/>
    <mergeCell ref="AC38:AC39"/>
    <mergeCell ref="AD38:AD39"/>
    <mergeCell ref="D38:F39"/>
    <mergeCell ref="D40:F40"/>
    <mergeCell ref="C38:C39"/>
    <mergeCell ref="G38:I38"/>
    <mergeCell ref="J38:L38"/>
    <mergeCell ref="M38:O38"/>
    <mergeCell ref="P38:R38"/>
    <mergeCell ref="S38:U38"/>
    <mergeCell ref="C40:C41"/>
    <mergeCell ref="M40:O40"/>
    <mergeCell ref="P40:R40"/>
    <mergeCell ref="G40:I41"/>
    <mergeCell ref="J40:L40"/>
    <mergeCell ref="AE40:AE41"/>
    <mergeCell ref="AF40:AF41"/>
    <mergeCell ref="AG40:AG41"/>
    <mergeCell ref="AH40:AH41"/>
    <mergeCell ref="S40:U40"/>
    <mergeCell ref="Y40:Y41"/>
    <mergeCell ref="Z40:Z41"/>
    <mergeCell ref="AA40:AA41"/>
    <mergeCell ref="AB40:AB41"/>
    <mergeCell ref="AC40:AC41"/>
    <mergeCell ref="AD40:AD41"/>
    <mergeCell ref="V40:X40"/>
    <mergeCell ref="M42:O42"/>
    <mergeCell ref="P42:R42"/>
    <mergeCell ref="S42:U42"/>
    <mergeCell ref="V42:X42"/>
    <mergeCell ref="Y42:Y43"/>
    <mergeCell ref="AG42:AG43"/>
    <mergeCell ref="AH42:AH43"/>
    <mergeCell ref="Z42:Z43"/>
    <mergeCell ref="AA42:AA43"/>
    <mergeCell ref="AB42:AB43"/>
    <mergeCell ref="AC42:AC43"/>
    <mergeCell ref="AD42:AD43"/>
    <mergeCell ref="AE42:AE43"/>
    <mergeCell ref="AF42:AF43"/>
    <mergeCell ref="AA44:AA45"/>
    <mergeCell ref="AB44:AB45"/>
    <mergeCell ref="AC44:AC45"/>
    <mergeCell ref="AD44:AD45"/>
    <mergeCell ref="AE44:AE45"/>
    <mergeCell ref="AF44:AF45"/>
    <mergeCell ref="AG44:AG45"/>
    <mergeCell ref="AH44:AH45"/>
    <mergeCell ref="J44:L44"/>
    <mergeCell ref="M44:O45"/>
    <mergeCell ref="P44:R44"/>
    <mergeCell ref="S44:U44"/>
    <mergeCell ref="V44:X44"/>
    <mergeCell ref="Y44:Y45"/>
    <mergeCell ref="Z44:Z45"/>
    <mergeCell ref="C42:C43"/>
    <mergeCell ref="D42:F42"/>
    <mergeCell ref="G42:I42"/>
    <mergeCell ref="J42:L43"/>
    <mergeCell ref="C44:C45"/>
    <mergeCell ref="C46:C47"/>
    <mergeCell ref="D46:F46"/>
    <mergeCell ref="G46:I46"/>
    <mergeCell ref="J46:L46"/>
    <mergeCell ref="D44:F44"/>
    <mergeCell ref="G44:I44"/>
    <mergeCell ref="M46:O46"/>
    <mergeCell ref="P46:R47"/>
    <mergeCell ref="S46:U46"/>
    <mergeCell ref="AE46:AE47"/>
    <mergeCell ref="AF46:AF47"/>
    <mergeCell ref="AG46:AG47"/>
    <mergeCell ref="AH46:AH47"/>
    <mergeCell ref="V46:X46"/>
    <mergeCell ref="Y46:Y47"/>
    <mergeCell ref="Z46:Z47"/>
    <mergeCell ref="AA46:AA47"/>
    <mergeCell ref="AB46:AB47"/>
    <mergeCell ref="AC46:AC47"/>
    <mergeCell ref="AD46:AD47"/>
    <mergeCell ref="AD48:AD49"/>
    <mergeCell ref="AE48:AE49"/>
    <mergeCell ref="AF48:AF49"/>
    <mergeCell ref="AG48:AG49"/>
    <mergeCell ref="AH48:AH49"/>
    <mergeCell ref="P48:R48"/>
    <mergeCell ref="S48:U49"/>
    <mergeCell ref="V48:X48"/>
    <mergeCell ref="Y48:Y49"/>
    <mergeCell ref="Z48:Z49"/>
    <mergeCell ref="AA48:AA49"/>
    <mergeCell ref="AB48:AB49"/>
    <mergeCell ref="C48:C49"/>
    <mergeCell ref="D48:F48"/>
    <mergeCell ref="G48:I48"/>
    <mergeCell ref="J48:L48"/>
    <mergeCell ref="M48:O48"/>
    <mergeCell ref="AE50:AE51"/>
    <mergeCell ref="AF50:AF51"/>
    <mergeCell ref="AG50:AG51"/>
    <mergeCell ref="AH50:AH51"/>
    <mergeCell ref="V50:X51"/>
    <mergeCell ref="Y50:Y51"/>
    <mergeCell ref="Z50:Z51"/>
    <mergeCell ref="AA50:AA51"/>
    <mergeCell ref="AB50:AB51"/>
    <mergeCell ref="AC50:AC51"/>
    <mergeCell ref="AD50:AD51"/>
    <mergeCell ref="C50:C51"/>
    <mergeCell ref="D50:F50"/>
    <mergeCell ref="G50:I50"/>
    <mergeCell ref="J50:L50"/>
    <mergeCell ref="M50:O50"/>
    <mergeCell ref="P50:R50"/>
    <mergeCell ref="S50:U50"/>
    <mergeCell ref="AC48:AC49"/>
    <mergeCell ref="AG57:AG58"/>
    <mergeCell ref="AH57:AH58"/>
    <mergeCell ref="AD55:AD56"/>
    <mergeCell ref="AE55:AE56"/>
    <mergeCell ref="AF55:AF56"/>
    <mergeCell ref="AG55:AG56"/>
    <mergeCell ref="G55:I55"/>
    <mergeCell ref="J55:L55"/>
    <mergeCell ref="M55:O55"/>
    <mergeCell ref="P55:R55"/>
    <mergeCell ref="Y55:Y56"/>
    <mergeCell ref="Z55:Z56"/>
    <mergeCell ref="AA55:AA56"/>
    <mergeCell ref="AB55:AB56"/>
    <mergeCell ref="AC55:AC56"/>
    <mergeCell ref="AG61:AG62"/>
    <mergeCell ref="AH61:AH62"/>
    <mergeCell ref="Y61:Y62"/>
    <mergeCell ref="Z61:Z62"/>
    <mergeCell ref="AA61:AA62"/>
    <mergeCell ref="AB61:AB62"/>
    <mergeCell ref="AC61:AC62"/>
    <mergeCell ref="AD61:AD62"/>
    <mergeCell ref="AE61:AE62"/>
    <mergeCell ref="AB59:AB60"/>
    <mergeCell ref="AC59:AC60"/>
    <mergeCell ref="AD59:AD60"/>
    <mergeCell ref="AE59:AE60"/>
    <mergeCell ref="D55:F56"/>
    <mergeCell ref="D57:F57"/>
    <mergeCell ref="AA57:AA58"/>
    <mergeCell ref="AB57:AB58"/>
    <mergeCell ref="AF61:AF62"/>
    <mergeCell ref="AC57:AC58"/>
    <mergeCell ref="AD57:AD58"/>
    <mergeCell ref="AE57:AE58"/>
    <mergeCell ref="AF57:AF58"/>
    <mergeCell ref="D54:F54"/>
    <mergeCell ref="G54:I54"/>
    <mergeCell ref="J54:L54"/>
    <mergeCell ref="M54:O54"/>
    <mergeCell ref="P54:R54"/>
    <mergeCell ref="AF63:AF64"/>
    <mergeCell ref="AG63:AG64"/>
    <mergeCell ref="AH63:AH64"/>
    <mergeCell ref="Y63:Y64"/>
    <mergeCell ref="Z63:Z64"/>
    <mergeCell ref="AA63:AA64"/>
    <mergeCell ref="AB63:AB64"/>
    <mergeCell ref="AC63:AC64"/>
    <mergeCell ref="AD63:AD64"/>
    <mergeCell ref="AE63:AE64"/>
    <mergeCell ref="AH55:AH56"/>
    <mergeCell ref="Y57:Y58"/>
    <mergeCell ref="Z57:Z58"/>
    <mergeCell ref="AF59:AF60"/>
    <mergeCell ref="AG59:AG60"/>
    <mergeCell ref="AH59:AH60"/>
    <mergeCell ref="Y59:Y60"/>
    <mergeCell ref="Z59:Z60"/>
    <mergeCell ref="AA59:AA60"/>
    <mergeCell ref="C55:C56"/>
    <mergeCell ref="C57:C58"/>
    <mergeCell ref="J61:L61"/>
    <mergeCell ref="M61:O62"/>
    <mergeCell ref="P61:R61"/>
    <mergeCell ref="C63:C64"/>
    <mergeCell ref="D63:F63"/>
    <mergeCell ref="G63:I63"/>
    <mergeCell ref="J63:L63"/>
    <mergeCell ref="M63:O63"/>
    <mergeCell ref="P63:R64"/>
    <mergeCell ref="G57:I58"/>
    <mergeCell ref="J57:L57"/>
    <mergeCell ref="C59:C60"/>
    <mergeCell ref="D59:F59"/>
    <mergeCell ref="G59:I59"/>
    <mergeCell ref="J59:L60"/>
    <mergeCell ref="C61:C62"/>
    <mergeCell ref="M57:O57"/>
    <mergeCell ref="P57:R57"/>
    <mergeCell ref="M59:O59"/>
    <mergeCell ref="P59:R59"/>
    <mergeCell ref="S66:U66"/>
    <mergeCell ref="V66:X66"/>
    <mergeCell ref="D61:F61"/>
    <mergeCell ref="G61:I61"/>
    <mergeCell ref="D66:F66"/>
    <mergeCell ref="G66:I66"/>
    <mergeCell ref="J66:L66"/>
    <mergeCell ref="M66:O66"/>
    <mergeCell ref="P66:R66"/>
  </mergeCells>
  <phoneticPr fontId="18"/>
  <printOptions horizontalCentered="1"/>
  <pageMargins left="0.25" right="0.25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　R６</vt:lpstr>
      <vt:lpstr>女子R６</vt:lpstr>
      <vt:lpstr>原本　2</vt:lpstr>
      <vt:lpstr>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Yuumi Nomura</cp:lastModifiedBy>
  <cp:lastPrinted>2024-01-07T16:10:40Z</cp:lastPrinted>
  <dcterms:modified xsi:type="dcterms:W3CDTF">2024-12-22T23:30:04Z</dcterms:modified>
</cp:coreProperties>
</file>